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/>
  </bookViews>
  <sheets>
    <sheet name="Лист1" sheetId="2" r:id="rId1"/>
  </sheets>
  <definedNames>
    <definedName name="_xlnm.Print_Titles" localSheetId="0">Лист1!$13:$15</definedName>
    <definedName name="_xlnm.Print_Area" localSheetId="0">Лист1!$A$1:$M$204</definedName>
  </definedNames>
  <calcPr calcId="145621"/>
</workbook>
</file>

<file path=xl/calcChain.xml><?xml version="1.0" encoding="utf-8"?>
<calcChain xmlns="http://schemas.openxmlformats.org/spreadsheetml/2006/main">
  <c r="I18" i="2" l="1"/>
  <c r="I17" i="2" s="1"/>
  <c r="M18" i="2"/>
  <c r="M17" i="2" s="1"/>
  <c r="J18" i="2"/>
  <c r="K18" i="2"/>
  <c r="K17" i="2"/>
  <c r="H17" i="2"/>
  <c r="G19" i="2"/>
  <c r="G21" i="2"/>
  <c r="G23" i="2"/>
  <c r="G29" i="2"/>
  <c r="G32" i="2"/>
  <c r="G34" i="2"/>
  <c r="G17" i="2" l="1"/>
  <c r="G18" i="2"/>
  <c r="L18" i="2" l="1"/>
  <c r="H18" i="2"/>
  <c r="F18" i="2" s="1"/>
  <c r="F19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116" i="2"/>
  <c r="F115" i="2"/>
  <c r="F114" i="2"/>
  <c r="F113" i="2"/>
  <c r="F112" i="2"/>
  <c r="F111" i="2"/>
  <c r="F110" i="2"/>
  <c r="F109" i="2"/>
  <c r="F107" i="2"/>
  <c r="F104" i="2"/>
  <c r="F103" i="2"/>
  <c r="F102" i="2"/>
  <c r="F98" i="2"/>
  <c r="F94" i="2"/>
  <c r="F88" i="2"/>
  <c r="F89" i="2"/>
  <c r="F90" i="2"/>
  <c r="F91" i="2"/>
  <c r="F92" i="2"/>
  <c r="F87" i="2"/>
  <c r="F82" i="2"/>
  <c r="F77" i="2"/>
  <c r="F66" i="2"/>
  <c r="F64" i="2"/>
  <c r="F60" i="2"/>
  <c r="F54" i="2"/>
  <c r="F52" i="2"/>
  <c r="F50" i="2"/>
  <c r="F46" i="2"/>
  <c r="F44" i="2"/>
  <c r="F42" i="2"/>
  <c r="F38" i="2"/>
  <c r="F34" i="2"/>
  <c r="F32" i="2"/>
  <c r="F29" i="2"/>
  <c r="F23" i="2"/>
  <c r="F21" i="2"/>
  <c r="D28" i="2" l="1"/>
  <c r="J93" i="2" l="1"/>
  <c r="L93" i="2"/>
  <c r="H93" i="2"/>
  <c r="F93" i="2" l="1"/>
  <c r="D64" i="2"/>
  <c r="H108" i="2" l="1"/>
  <c r="F108" i="2" s="1"/>
  <c r="L17" i="2" l="1"/>
  <c r="J17" i="2"/>
  <c r="F17" i="2" l="1"/>
</calcChain>
</file>

<file path=xl/sharedStrings.xml><?xml version="1.0" encoding="utf-8"?>
<sst xmlns="http://schemas.openxmlformats.org/spreadsheetml/2006/main" count="560" uniqueCount="384">
  <si>
    <t>№п/п</t>
  </si>
  <si>
    <t>Наименование мероприятий инвестиционной программы</t>
  </si>
  <si>
    <t>Единица измерений</t>
  </si>
  <si>
    <t>Бюджетные средства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</si>
  <si>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</si>
  <si>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</si>
  <si>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</si>
  <si>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</si>
  <si>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</si>
  <si>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</si>
  <si>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ВСЕГО на 2021 год</t>
  </si>
  <si>
    <t>Реконструкция  ПС 110/10кВ №119А "Новозападная"</t>
  </si>
  <si>
    <t>Реконструкция ПС 220/110/10кВ №7 АХБК</t>
  </si>
  <si>
    <t>Реконструкция КЛ-35 кВ от ПС№65А"Ремстройтехника" до опоры №2 ПС 36А "Мраморный завод"</t>
  </si>
  <si>
    <t>Прокладка КЛ-10 кВ "ПС-151А - ТП-1203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</si>
  <si>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</si>
  <si>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</si>
  <si>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Прокладка 2КЛ-10 кВ путем врезки в существующий КЛ-6 кВ «ф.36-1А – РП-41» до ТП-2391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</si>
  <si>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</si>
  <si>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</si>
  <si>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</si>
  <si>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</si>
  <si>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по Алматинской области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</si>
  <si>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</si>
  <si>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</si>
  <si>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Модернизация систем безопасности зданий и прилегающих к ним территорий (Манаса 24Б, Розыбакиева,6)</t>
  </si>
  <si>
    <t>шт</t>
  </si>
  <si>
    <t>1.1.</t>
  </si>
  <si>
    <t>компл.</t>
  </si>
  <si>
    <t>2.1.</t>
  </si>
  <si>
    <t>3.1.</t>
  </si>
  <si>
    <t>ПСД</t>
  </si>
  <si>
    <t>км</t>
  </si>
  <si>
    <t>5.1.</t>
  </si>
  <si>
    <t>км
шт</t>
  </si>
  <si>
    <t>8.1.</t>
  </si>
  <si>
    <t>7.1.</t>
  </si>
  <si>
    <t>7.2.</t>
  </si>
  <si>
    <t>6.1.</t>
  </si>
  <si>
    <t>6.2.</t>
  </si>
  <si>
    <t>6.3.</t>
  </si>
  <si>
    <t>11.1.</t>
  </si>
  <si>
    <t>12.1.</t>
  </si>
  <si>
    <t>9.1.</t>
  </si>
  <si>
    <t>10.1.</t>
  </si>
  <si>
    <t>10.2.</t>
  </si>
  <si>
    <t>10.3.</t>
  </si>
  <si>
    <t>3.2.</t>
  </si>
  <si>
    <t>3.3.</t>
  </si>
  <si>
    <t>шт
км</t>
  </si>
  <si>
    <t>1
3</t>
  </si>
  <si>
    <t>Оперативно-информационныйкомплекс: ATI SCADA</t>
  </si>
  <si>
    <t>26.1.</t>
  </si>
  <si>
    <t>26.2.</t>
  </si>
  <si>
    <t>шт
компл.</t>
  </si>
  <si>
    <t>15.1.</t>
  </si>
  <si>
    <t>23.1.</t>
  </si>
  <si>
    <t>23.2.</t>
  </si>
  <si>
    <t>24.1.</t>
  </si>
  <si>
    <t>24.2.</t>
  </si>
  <si>
    <t>24.3.</t>
  </si>
  <si>
    <t>13.1.</t>
  </si>
  <si>
    <t>13.2.</t>
  </si>
  <si>
    <t>14.1.</t>
  </si>
  <si>
    <t>14.2.</t>
  </si>
  <si>
    <t>работа</t>
  </si>
  <si>
    <t>14.3.</t>
  </si>
  <si>
    <t>18.1.</t>
  </si>
  <si>
    <t>18.2.</t>
  </si>
  <si>
    <t>18.3.</t>
  </si>
  <si>
    <t>17.1.</t>
  </si>
  <si>
    <t>17.2.</t>
  </si>
  <si>
    <t>23.3.</t>
  </si>
  <si>
    <t>4.1.</t>
  </si>
  <si>
    <t>4.2.</t>
  </si>
  <si>
    <t>16.1.</t>
  </si>
  <si>
    <t>16.2.</t>
  </si>
  <si>
    <t>16.3.</t>
  </si>
  <si>
    <t>Замена вводного выключателя ВЭ-110 кВ Т-1</t>
  </si>
  <si>
    <t>Замена КЛ 35кВ - 3,7 км</t>
  </si>
  <si>
    <t>Прокладка новой КЛ-10кВ</t>
  </si>
  <si>
    <t>Прокладка новой 10кВ РП-1 ТП 8223 -1,5км</t>
  </si>
  <si>
    <t>Замена КЛ-6кВ ТП -2077 -8223 на КЛ 10кВ</t>
  </si>
  <si>
    <t xml:space="preserve">Прокладка новой 2-х КЛ-10кВ </t>
  </si>
  <si>
    <t xml:space="preserve">Прокладка новой КЛ-10кВ </t>
  </si>
  <si>
    <t>комплект</t>
  </si>
  <si>
    <t>Установка нового РП-10кВ</t>
  </si>
  <si>
    <t>Прокладка 2-х новых КЛ-10кВ от ПС 162А</t>
  </si>
  <si>
    <t>Прокладка новой КЛ-10кВ ПС17А ТП-2077</t>
  </si>
  <si>
    <t>Комплект</t>
  </si>
  <si>
    <t>Штука</t>
  </si>
  <si>
    <t xml:space="preserve">	Штука</t>
  </si>
  <si>
    <t>Работа
Комплект
Штук</t>
  </si>
  <si>
    <t>34
98
665</t>
  </si>
  <si>
    <t>Ремонт ВЛ-6кВ ПС-65 - ТП-4336 ф.9-65 Алатауский р-н РЭС-4</t>
  </si>
  <si>
    <t>Ремонт ВЛ-0,4 кВ ТП-2328 до опоры №1 ул.Казыбек би-Шарипова РЭС- 2</t>
  </si>
  <si>
    <t>Ремонт ВЛ-0,4 кВ ТП-6304 ул.Кокинаки РЭС-6</t>
  </si>
  <si>
    <t>Ремонт ВЛ-0,4кВ от ТП-111 с. Батан (3,4 км) Карасайский РЭС</t>
  </si>
  <si>
    <t>Ремонт ВЛ-0,4кВ от ТП-170 с. Жетысу (Береке) (1,8 км) Карасайский РЭС</t>
  </si>
  <si>
    <t>Ремонт ВЛ-0,4кВ от ТП-253 с. Жетысу (Береке) (2,5 км) Карасайский РЭС</t>
  </si>
  <si>
    <t>Ремонт ВЛ-0,4кВ от ТП-614 г. Каскелен (1,7 км) Карасайский РЭС</t>
  </si>
  <si>
    <t>Ремонт ВЛ-0,4кВ от ТП-62 г. Каскелен (2,0 км) Карасайский РЭС</t>
  </si>
  <si>
    <t>Ремонт ВЛ-0,4кВ от ТП-1095 с. Бекболат (1,5 км) Карасайский РЭС</t>
  </si>
  <si>
    <t>Ремонт ВЛ-0,4кВ от ТП-601 г. Каскелен (3,0 км) Карасайский РЭС</t>
  </si>
  <si>
    <t>Ремонт ВЛ-0,4кВ от ТП-485 с. Ынтымак (1,96 км) Отеген батыр РЭС</t>
  </si>
  <si>
    <t>Ремонт ВЛ-0,4кВ от ТП-1228 с. Боралдай (1,0 км) Отеген батыр РЭС</t>
  </si>
  <si>
    <t>Ремонт ВЛ-0,4кВ от ТП-58 с. Междуреченск (1,75 км) Отеген батыр РЭС</t>
  </si>
  <si>
    <t>Ремонт ВЛ-0,4кВ от ТП-296 с. Туймебаев (1,4 км) Отеген батыр РЭС</t>
  </si>
  <si>
    <t>Ремонт ВЛ-0,4кВ от ТП-428 с. Талдыбулак (1,575 км) Талгарский РЭС</t>
  </si>
  <si>
    <t>Ремонт ВЛ-0,4кВ от ТП-69 с. Узынагаш (3,0 км) Жамбылский РЭС</t>
  </si>
  <si>
    <t>Ремонт ВЛ-0,4кВ от ТП-79 с. Узынагаш (4,0 км) Жамбылский РЭС</t>
  </si>
  <si>
    <t>Ремонт КЛ-0,4 кВ от ТП-1219 до кабельного ящика №31 с учетом замены кабельного ящика, по адресу:  мкр Кокмайса РЭС-1</t>
  </si>
  <si>
    <t>Ремонт КЛ-0,4 кВ от ТП-1220 до кабельного ящика №2  с учетом замены кабельного ящика, по адресу: мкр Кокмайса РЭС-1</t>
  </si>
  <si>
    <t>Ремонт КЛ-0,4кВ от ТП-2277 до кабельного ящика №2, от кабельного ящика №2 до кабельного ящика №1  с учетом замены кабельного ящика, по адресу: ул.Кабанбай батыра-Абылай хана РЭС-2</t>
  </si>
  <si>
    <t>Ремонт КЛ-0,4кВ от ТП-2277 до кабельного ящика №3, от кабельного ящика №3 до кабельного ящика №1 с учетом замены кабельного ящика, по адресу: ул.Кабанбай батыра-Абылай хана РЭС-2</t>
  </si>
  <si>
    <t>Ремонт КЛ-0,4 кВ от ТП-5245 до кабельного ящика №5, по адресу: пр-т Желтоксан - пр-т Абая РЭС-5</t>
  </si>
  <si>
    <t>Ремонт КЛ-0,4 кВ от ТП-5383 до кабельного ящика №211, по адресу:  З.ул.Джандарбекова /С.ул.Тимирязева РЭС-5</t>
  </si>
  <si>
    <t>Ремонт КЛ-0,4 кВ ТП-5374 от кабельного ящика №5 до кабельного ящика №6, по адресу:  ул.Джандосова /ул.15 линия РЭС-5</t>
  </si>
  <si>
    <t>Ремонт КЛ-0,4 кВ ТП-5060 от кабельного ящика №232 до кабельного ящика №234, по адресу:  Гагарина - Байкадамова РЭС-5</t>
  </si>
  <si>
    <t>Ремонт КЛ-0,4 кВ ТП-1219 от кабельного ящика №42 до кабельного ящика №43Б с учетом замены кабельных ящиков, по адресу:  мкр Кокмайса РЭС-1</t>
  </si>
  <si>
    <t>Ремонт КЛ-0,4 кВ ТП-1219 от кабельного ящика №36 до кабельного ящика №36А с учетом замены кабельных ящиков, по адресу: мкр Кокмайса РЭС-1</t>
  </si>
  <si>
    <t>Ремонт КЛ-0,4 кВ ТП-1219 от кабельного ящика №43 до кабельного ящика №44 с учетом замены кабельных ящиков, по адресу:  мкр Кокмайса РЭС-1</t>
  </si>
  <si>
    <t>Ремонт КЛ-0,4 кВ ТП-1219 от кабельного ящика №31 до кабельного ящика №32 с учетом замены кабельного ящика, по адресу:  мкр Кокмайса РЭС-1</t>
  </si>
  <si>
    <t>Замена выключателя вакуумного AVL-1200 1000А (Есикский РЭС, Райымбекский РЭС, Шелекский РЭС, Отеген батыр РЭС, Управление подстанций, Служба распределительных пунктов)</t>
  </si>
  <si>
    <t>Замена выключателя вакуумного BB/TEL-10-20/1000-У2-047 (Илийский РЭС)</t>
  </si>
  <si>
    <t>Замена выключателя вакуумного BB/TEL-10-20/1000-У2-061 (Управление подстанций, Талгарский РЭС)</t>
  </si>
  <si>
    <t>Замена выключателя вакуумного BВ/TEL-10-20/630-У2 (Балхашский РЭС, Жамбылский РЭС, Карасайский РЭС, Талгарский РЭС)</t>
  </si>
  <si>
    <t>Замена выключателя вакуумного 35/1000SMART-35 применение на подстанции(Rec 35-Smart 1-Sub7) (Карасайский РЭС, Отеген батыр РЭС)</t>
  </si>
  <si>
    <t>Замена выключателя нагрузки  ВНР-10/630-10зУ3 (Илийский РЭС, Карасайский РЭС, РЭС-3, 4, 5)</t>
  </si>
  <si>
    <t>Замена выключателя нагрузки  ВНРп-10/400-10зп с предохранителями и ножами заземления расположенными за предохранителями снизу выключателя (Илийский РЭС,  РЭС-3, 4, 6, 7)</t>
  </si>
  <si>
    <t>Замена выключателя нагрузки с заземляющими ножами (нижн. располож.), ВНР-10/400 ( РЭС-1, 2,)</t>
  </si>
  <si>
    <t>Замена выключателя нагрузки автогазовый ВНА-10/630-20У2 (РЭС-1, 2, 4, 6, 7)</t>
  </si>
  <si>
    <t>Замена заградителя высокочастотного, ВЗ-400-0,5-40 УХЛ1 (Управление телекоммуникаций)</t>
  </si>
  <si>
    <t>Замена заградителя высокочастотного, ВЗ-630-0,5-40 УХЛ1 (Управление телекоммуникаций)</t>
  </si>
  <si>
    <t>Замена модуля управления TER-CM-16-2(220-1) для вакуумного выключателя BB/TEL-10 (Талгарский РЭС, Управление подстанций)</t>
  </si>
  <si>
    <t>Замена ограничителя перенапряжения110 кВ, ОПНп-110/77/10/2-УХЛ1 (Управление подстанций)</t>
  </si>
  <si>
    <t>Замена ограничителя перенапряжения ОПН-У-35/40,5-2 УХЛ1 (Управление подстанций)</t>
  </si>
  <si>
    <t>Замена ограничителя перенапряжения ОПН-6 УХЛ-1 с полимерной внешней изоляцией (Управление подстанций, РЭС-5)</t>
  </si>
  <si>
    <t>Замена ограничителя перенапряжения ОПНп-10 УХЛ1 (Управление подстанций, Илийский РЭС, Жамбылский РЭС, Карасайский РЭС, РЭС-3, 7)</t>
  </si>
  <si>
    <t>Замена трансформатора напряжения 3хЗНОЛП-10кВ с литой изоляцией, с двумя вторичными обмотками (Управление подстанций)</t>
  </si>
  <si>
    <t>Замена трансформатора напряжения НТМИ-10 (Управление подстанций)</t>
  </si>
  <si>
    <t>Замена трансформатора напряжения НТМИ-6 (Управление подстанций)</t>
  </si>
  <si>
    <t>Замена элегазового выключателя на напряжение 110 кВ, выключатель оснащается пружинным приводом ППрК. (Жамбылский РЭС)</t>
  </si>
  <si>
    <t>Замена аккумуляторной батареи, комплектующие для  ИБП АРС Smart-3000BA LCD 230V,  SMT 3000I  (Управление  релейной защиты и автоматики)</t>
  </si>
  <si>
    <t>Замена источника бесперебойного питания Smart-UPS 3000VA LCD 230V, SMT3000I  (Управление  релейной защиты и автоматики)</t>
  </si>
  <si>
    <t>Замена прибора для измерения показателей качества и учета электрической энергии PM130 PLUS (Управление  метрологии)</t>
  </si>
  <si>
    <t>Замена преобразователя измерительного Satec 133+DIOR 12 ЭНИП-2-45/100-220-А3Е4-21 преобразователь измерительный многофункциональный (Управление телекоммуникаций)</t>
  </si>
  <si>
    <t>Замена блока ремонтного плата на 16 внутренних аналоговых абонентов для ЦАТС S1000 OESTS-16 (Управление телекоммуникаций)</t>
  </si>
  <si>
    <t>Замена блока ремонтного плата на 16 внутренних цифровых абонентов для ЦАТС S1000 UESTD-16 (Управление телекоммуникаций)</t>
  </si>
  <si>
    <t>Замена блока ремонтного плата соединительных линий на 8 портов для ЦАТС S1000 CESTL-8 (Управление телекоммуникаций)</t>
  </si>
  <si>
    <t>Замена коммуникационного контроллера  Синком-ДК (Управление телекоммуникаций)</t>
  </si>
  <si>
    <t>Замена конденсатора связи СМАПВ-110/ √3-6,4 УХЛ 1 Ех (Управление телекоммуникаций)</t>
  </si>
  <si>
    <t>Замена конденсатора связи СМАПВ-66/√3-4,4 УХЛ1 Ех (Управление телекоммуникаций)</t>
  </si>
  <si>
    <t>Замена модема OnCell G3150A-LTE-EU-T (Управление телекоммуникаций)</t>
  </si>
  <si>
    <t>Замена модема УПСТМ 0,2 (в корпусе) (Управление телекоммуникаций)</t>
  </si>
  <si>
    <t>Замена модуля ввода/вывода МДВВ ОВЕН (Управление телекоммуникаций)</t>
  </si>
  <si>
    <t>Замена модуля связиТИТ-430У для телемеханика (Управление телекоммуникаций)</t>
  </si>
  <si>
    <t>Замена коммуникационного контроллера Синком Д3 (Управление телекоммуникаций)</t>
  </si>
  <si>
    <t>Замена процессора многоядерного, Socket LGA 1150 (Управление телекоммуникаций)</t>
  </si>
  <si>
    <t>Замена процессора многоядерного, Socket LGA 1155 (Управление телекоммуникаций)</t>
  </si>
  <si>
    <t>Замена термосигнализатора ТКП-160СГ-М-2  L-6 м (Управление подстанций)</t>
  </si>
  <si>
    <t>Замена микропроцессорного реле максимального тока серии РС80 АВРМ 21ДС  (Отеген батыр РЭС, Управление  релейной защиты и автоматики)</t>
  </si>
  <si>
    <t>Замена реле защиты РС83-А2.0 (Райымбекский РЭС, Талгарский РЭС, Шелекский РЭС, Карасайский РЭС, Илийский РЭС, Управление релейной защиты и автоматики)</t>
  </si>
  <si>
    <t>Замена устройств защиты РЗТ-413  (Управление  релейной защиты и автоматики)</t>
  </si>
  <si>
    <t>Замена трансформатора тока Т-0,66 У3 300/5 (Карасайский РЭС)</t>
  </si>
  <si>
    <t>Замена трансформатора тока Т-0,66 У3 400/5 (Карасайский РЭС)</t>
  </si>
  <si>
    <t xml:space="preserve"> Замена трансформатора тока ТОЛ-10/0.5S/10P-100/5 (Управление подстанций, Жамбылский РЭС, Служба распределительных пунктов)</t>
  </si>
  <si>
    <t>Замена трансформатора тока ТОЛ-10/0.5S/10P-150/5 (Есикский РЭС, Отеген батыр РЭС, Служба распределительных пунктов)</t>
  </si>
  <si>
    <t>Замена трансформатора тока ТОЛ-10/0.5S/10P-200/5 (Управление подстанций, Есикский РЭС, Жамбылский РЭС, Отеген батыр РЭС, Служба распределительных пунктов)</t>
  </si>
  <si>
    <t>Замена трансформатора тока ТОЛ-10/0.5S/10P-300/5 (Управление подстанций, Жамбылский РЭС)</t>
  </si>
  <si>
    <t>Замена трансформатора тока ТОЛ-10/0.5S/10P-50/5 (Управление подстанций)</t>
  </si>
  <si>
    <t>Замена трансформатора тока ТОЛ-10/0.5S/10P-50/5 (Жамбылский РЭС)</t>
  </si>
  <si>
    <t>Замена выключателя нагрузки автогазовый ВНАп-10/400-20зпУ2, с предохранителями и ножами заземления (РЭС-7)</t>
  </si>
  <si>
    <t>Замена устройств защиты, контроль цепей напряжения, выполнение функций защиты по напряжению, АЧР и ЧАПВ. (Управление релейной защиты и автоматики)</t>
  </si>
  <si>
    <t>Замена генераторгенератора для электрогенераторной установки НХ 6000С (Управление диагностики)</t>
  </si>
  <si>
    <t>Замена выключателя вакуумного 35кВ, тип 3AFO1  (Управление подстанций)</t>
  </si>
  <si>
    <t>Замена преобразователя измерительного SATEC EM133-5-50HZ-H-ACDC-870-12DIOR-DRC  (Управление телекоммуникаций)</t>
  </si>
  <si>
    <t>Замена устройства защиты микропроцессорного реле напряжения, реле предназначено для работы в схемах автоматики контроля частоты. (Управление релейной защиты и автоматики)</t>
  </si>
  <si>
    <t>Замена устройства защиты ввода/вывода со световой индикацией активированных входов_x000D_ УИР-13. (Управление релейной защиты и автоматики)</t>
  </si>
  <si>
    <t>Замена амперметра цифрового (Управление  метрологии)</t>
  </si>
  <si>
    <t>Замена вольтметра цифрового (Управление  метрологии)</t>
  </si>
  <si>
    <t>Замена камеры сборной одностороннего обслуживания КСО-366 У3 4Н-630 (РЭС-6)</t>
  </si>
  <si>
    <t>Замена камеры сборной одностороннего обслуживания КСО-366 У3 3Н-630 (РЭС-6)</t>
  </si>
  <si>
    <t>Ремонт оборудования ТП-3100 мкр. Таусамалы РЭС-3</t>
  </si>
  <si>
    <t>Ремонт оборудования ТП-3122 М-н Таусамалы РЭС-3</t>
  </si>
  <si>
    <t>Ремонт оборудования ТП-4426 ул.Чернышевского ул.Станкевича РЭС-4</t>
  </si>
  <si>
    <t>Ремонт оборудования ТП-7440 мкр. Жетысу-4 РЭС-7</t>
  </si>
  <si>
    <t>Ремонт оборудования ТП-7532 мкр. Таугуль-1 РЭС-7</t>
  </si>
  <si>
    <t>компл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</si>
  <si>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</si>
  <si>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 xml:space="preserve">Перевод сетей 6 кВ на напряжение 10 кВ на ПС №6А, ПС №3А (ПС №168А). 2-ый этап (Приобретение и прокладка КЛ 10 кВ) </t>
  </si>
  <si>
    <t>Установление Модуля «Веб клиент»</t>
  </si>
  <si>
    <t>Установление Модуля ГИС</t>
  </si>
  <si>
    <t>Установление Модуля автоматической подачи ремонтных заявок на ДП ОДС с подключением пользователей РЭС,1,2,3,4,5,6,7</t>
  </si>
  <si>
    <t>Обновление Оперативно-информационного комплекса ATI-SCADA до актуальной версии</t>
  </si>
  <si>
    <t>16.4.</t>
  </si>
  <si>
    <t xml:space="preserve">Поставка оборудования на 18 ТП </t>
  </si>
  <si>
    <t>Приобретение оборудования системы телемеханики на ТП</t>
  </si>
  <si>
    <t xml:space="preserve">Поставка шкафов ШУЭ </t>
  </si>
  <si>
    <t>18
30</t>
  </si>
  <si>
    <t xml:space="preserve">Приобретение и прокладка КЛ 10 кВ </t>
  </si>
  <si>
    <t xml:space="preserve">Приобретение и монтаж КЛ-10кВ </t>
  </si>
  <si>
    <t xml:space="preserve">Приобретение КТПБ замена ТП на КТПБ </t>
  </si>
  <si>
    <t>Приобретение и монтаж шкафов ТМ УТМ-64М</t>
  </si>
  <si>
    <t>9,9
12</t>
  </si>
  <si>
    <t xml:space="preserve">Приобретение КТПБ и замена ТП на КТПБ </t>
  </si>
  <si>
    <t>7,1
7</t>
  </si>
  <si>
    <t>Демонтаж опор</t>
  </si>
  <si>
    <t>Монтаж СИП</t>
  </si>
  <si>
    <t>Демонтаж существующего провода</t>
  </si>
  <si>
    <t>2035
11,35</t>
  </si>
  <si>
    <t xml:space="preserve">Монтаж ТП </t>
  </si>
  <si>
    <t xml:space="preserve">Монтаж опор </t>
  </si>
  <si>
    <t>Установка новых РП-10кВ на ПС №4А и ПС №164А</t>
  </si>
  <si>
    <t xml:space="preserve">Реконструкция ТП в РЭС-1 </t>
  </si>
  <si>
    <t>Реконструкция ТП в РЭС-2</t>
  </si>
  <si>
    <t>Реконструкция РП-27, РП-47</t>
  </si>
  <si>
    <t xml:space="preserve">Строительно-монтажные работы по прокладке  силового кабеля 10 кВ </t>
  </si>
  <si>
    <t xml:space="preserve">Строительно-монтажные работы по замене трансформаторов 10 кВ </t>
  </si>
  <si>
    <t>Строительные- монтажные работы по наладке РП (распределительный пункт) -10 кВ на территории ПС №5А</t>
  </si>
  <si>
    <t>Строительные-монтажные работы по наладке 2-х трансформаторов ТДНС-16000 кВа на территории ПС №5А</t>
  </si>
  <si>
    <t>20
211</t>
  </si>
  <si>
    <t>Реконструкция ТП (трансформаторных подстанций</t>
  </si>
  <si>
    <t xml:space="preserve">Замена комплектных трансформаторных подстанций </t>
  </si>
  <si>
    <t xml:space="preserve">Монтаж электросчетчиков </t>
  </si>
  <si>
    <t>Обустроиство подъездной дороги</t>
  </si>
  <si>
    <t xml:space="preserve">Строительство ЗРУ-10кВ </t>
  </si>
  <si>
    <t>Строительство ОПУ</t>
  </si>
  <si>
    <t xml:space="preserve">Установка нового модульного здания ЗРУ-10кВ ( IVсекции) 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</si>
  <si>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</si>
  <si>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Строительно-монтажные работы по монтажу ТМГ</t>
  </si>
  <si>
    <t>Экспертиза</t>
  </si>
  <si>
    <t>Приобретение муфт</t>
  </si>
  <si>
    <t>шт.</t>
  </si>
  <si>
    <t xml:space="preserve">Приобретение кабеля 10 кВ </t>
  </si>
  <si>
    <t>Перевод нагрузки с ПС№19А на вновь построенную ПС "Мамыр"</t>
  </si>
  <si>
    <t>Реконструкция РП</t>
  </si>
  <si>
    <t xml:space="preserve">Прокладка кабеля 10 кВ NA2XS (F) 2Y-KZ </t>
  </si>
  <si>
    <t>Приобретение КТП</t>
  </si>
  <si>
    <t>Монтаж трансформатора ТДСН 16000/110-10 кВ</t>
  </si>
  <si>
    <t xml:space="preserve">Реконструкция ТП 6кВ </t>
  </si>
  <si>
    <t xml:space="preserve">Прокладка кабеля 10 кВ </t>
  </si>
  <si>
    <t>16.5.</t>
  </si>
  <si>
    <t>16.6.</t>
  </si>
  <si>
    <t>Монтаж муфт</t>
  </si>
  <si>
    <t>17.3.</t>
  </si>
  <si>
    <t>17.4.</t>
  </si>
  <si>
    <t>Корректировка ПСД "Строительство "ПС 110/10/6 кВ "Турксиб"</t>
  </si>
  <si>
    <t>Проведение комплексной вневедомственной экспертизы по рабочему проекту "Строительство "ПС 110/10/6 кВ "Турксиб"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</si>
  <si>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</si>
  <si>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</si>
  <si>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</si>
  <si>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</si>
  <si>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3
3,511</t>
  </si>
  <si>
    <t>16.7.</t>
  </si>
  <si>
    <t>18.4.</t>
  </si>
  <si>
    <t>13.3.</t>
  </si>
  <si>
    <t>13.4.</t>
  </si>
  <si>
    <t>13.5.</t>
  </si>
  <si>
    <t xml:space="preserve">Разработка траншеи и прокладка кабеля 10 кВ </t>
  </si>
  <si>
    <t>16.8.</t>
  </si>
  <si>
    <t>16.9.</t>
  </si>
  <si>
    <t>16.10.</t>
  </si>
  <si>
    <t>шт
компл.
км</t>
  </si>
  <si>
    <t>787
4
133,14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</si>
  <si>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</si>
  <si>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</si>
  <si>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</si>
  <si>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</si>
  <si>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</si>
  <si>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</si>
  <si>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</si>
  <si>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</si>
  <si>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27.9.</t>
  </si>
  <si>
    <t>27.10.</t>
  </si>
  <si>
    <t>27.11.</t>
  </si>
  <si>
    <t>27.12.</t>
  </si>
  <si>
    <t>27.13.</t>
  </si>
  <si>
    <t>27.14.</t>
  </si>
  <si>
    <t>27.15.</t>
  </si>
  <si>
    <t>27.16.</t>
  </si>
  <si>
    <t>27.17.</t>
  </si>
  <si>
    <t>27.18.</t>
  </si>
  <si>
    <t>27.19.</t>
  </si>
  <si>
    <t>27.20.</t>
  </si>
  <si>
    <t>27.21.</t>
  </si>
  <si>
    <t>27.22.</t>
  </si>
  <si>
    <t>27.23.</t>
  </si>
  <si>
    <t>27.24.</t>
  </si>
  <si>
    <t>27.25.</t>
  </si>
  <si>
    <t>27.26.</t>
  </si>
  <si>
    <t>27.27.</t>
  </si>
  <si>
    <t>27.28.</t>
  </si>
  <si>
    <t>27.29.</t>
  </si>
  <si>
    <t>27.30.</t>
  </si>
  <si>
    <t>27.31.</t>
  </si>
  <si>
    <t>27.32.</t>
  </si>
  <si>
    <t>27.33.</t>
  </si>
  <si>
    <t>27.34.</t>
  </si>
  <si>
    <t>27.35.</t>
  </si>
  <si>
    <t>27.36.</t>
  </si>
  <si>
    <t>27.37.</t>
  </si>
  <si>
    <t>27.38.</t>
  </si>
  <si>
    <t>27.39.</t>
  </si>
  <si>
    <t>27.40.</t>
  </si>
  <si>
    <t>27.41.</t>
  </si>
  <si>
    <t>27.42.</t>
  </si>
  <si>
    <t>27.43.</t>
  </si>
  <si>
    <t>27.44.</t>
  </si>
  <si>
    <t>24.75.</t>
  </si>
  <si>
    <t>27.46.</t>
  </si>
  <si>
    <t>27.47.</t>
  </si>
  <si>
    <t>27.48.</t>
  </si>
  <si>
    <t>27.49.</t>
  </si>
  <si>
    <t>27.50.</t>
  </si>
  <si>
    <t>27.51.</t>
  </si>
  <si>
    <t>27.52.</t>
  </si>
  <si>
    <t>27.53.</t>
  </si>
  <si>
    <t>27.54.</t>
  </si>
  <si>
    <t>27.55.</t>
  </si>
  <si>
    <t>27.56.</t>
  </si>
  <si>
    <t>27.57.</t>
  </si>
  <si>
    <t>27.58.</t>
  </si>
  <si>
    <t>27.59.</t>
  </si>
  <si>
    <t>27.60.</t>
  </si>
  <si>
    <t>27.61.</t>
  </si>
  <si>
    <t>27.62.</t>
  </si>
  <si>
    <t>27.63.</t>
  </si>
  <si>
    <t>27.64.</t>
  </si>
  <si>
    <t>27.65.</t>
  </si>
  <si>
    <t>27.66.</t>
  </si>
  <si>
    <t>27.67.</t>
  </si>
  <si>
    <t>27.68.</t>
  </si>
  <si>
    <t>27.69.</t>
  </si>
  <si>
    <t>27.70.</t>
  </si>
  <si>
    <t>27.71.</t>
  </si>
  <si>
    <t>27.72.</t>
  </si>
  <si>
    <t>27.73.</t>
  </si>
  <si>
    <t>27.74.</t>
  </si>
  <si>
    <t>27.75.</t>
  </si>
  <si>
    <t>27.76.</t>
  </si>
  <si>
    <t>27.77.</t>
  </si>
  <si>
    <t>27.78.</t>
  </si>
  <si>
    <t>27.79.</t>
  </si>
  <si>
    <t>27.80.</t>
  </si>
  <si>
    <t>27.81.</t>
  </si>
  <si>
    <t>27.82.</t>
  </si>
  <si>
    <t>27.83.</t>
  </si>
  <si>
    <t>27.84.</t>
  </si>
  <si>
    <t>27.85.</t>
  </si>
  <si>
    <t>27.86.</t>
  </si>
  <si>
    <t>27.87.</t>
  </si>
  <si>
    <t>27.88.</t>
  </si>
  <si>
    <t>27.89.</t>
  </si>
  <si>
    <t>27.90.</t>
  </si>
  <si>
    <t>27.91.</t>
  </si>
  <si>
    <t>27.92.</t>
  </si>
  <si>
    <t>27.93.</t>
  </si>
  <si>
    <t>27.94.</t>
  </si>
  <si>
    <t>Инвестиционная программа на 2021 год</t>
  </si>
  <si>
    <t>Монтажные работы по установке КТП</t>
  </si>
  <si>
    <t>Приобретение ТМГ</t>
  </si>
  <si>
    <t>3.4.</t>
  </si>
  <si>
    <t>3.5.</t>
  </si>
  <si>
    <t>123
30,54</t>
  </si>
  <si>
    <t>2
3</t>
  </si>
  <si>
    <t>Количество в натуральных показателях</t>
  </si>
  <si>
    <t>план</t>
  </si>
  <si>
    <t>факт</t>
  </si>
  <si>
    <t>Сумма инвестиционной программы (проекты), тыс. тенге</t>
  </si>
  <si>
    <t>Информация о реализации инвестиционной программы (проекта) в разрезе источников финансирования, тыс. тенге</t>
  </si>
  <si>
    <t>Собственные средства</t>
  </si>
  <si>
    <t>Заемные средства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</si>
  <si>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</si>
  <si>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</si>
  <si>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</si>
  <si>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</si>
  <si>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</si>
  <si>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о ходе исполнения субъектом инвестиционной программы за 1 квартал 2021 года</t>
  </si>
  <si>
    <t>Приобретены: кабель - 14,88 км; кабельные муфты -104 шт.</t>
  </si>
  <si>
    <t>Приобретены: кабель -5,8 км; кабельные муфты -42 шт.</t>
  </si>
  <si>
    <t>7.3.</t>
  </si>
  <si>
    <t>5,8
51</t>
  </si>
  <si>
    <t>14,88
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</si>
</sst>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2" fillId="0" borderId="0">
      <alignment horizontal="left" vertical="top"/>
    </xf>
    <xf numFmtId="0" fontId="10" fillId="0" borderId="0"/>
    <xf numFmtId="0" fontId="3" fillId="0" borderId="0"/>
    <xf numFmtId="0" fontId="1" fillId="0" borderId="0"/>
    <xf numFmtId="0" fontId="11" fillId="0" borderId="0"/>
    <xf numFmtId="0" fontId="4" fillId="0" borderId="0"/>
    <xf numFmtId="0" fontId="4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1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3" fontId="7" fillId="0" borderId="0" xfId="0" applyNumberFormat="1" applyFont="1" applyFill="1" applyAlignment="1"/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/>
    <xf numFmtId="164" fontId="8" fillId="0" borderId="8" xfId="1" applyNumberFormat="1" applyFont="1" applyFill="1" applyBorder="1" applyAlignment="1" applyProtection="1">
      <alignment horizontal="center" vertical="center" wrapText="1"/>
    </xf>
    <xf numFmtId="16" fontId="7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8" fillId="0" borderId="0" xfId="0" applyFont="1" applyFill="1" applyAlignment="1">
      <alignment vertical="center"/>
    </xf>
    <xf numFmtId="3" fontId="7" fillId="0" borderId="0" xfId="0" applyNumberFormat="1" applyFont="1" applyFill="1" applyBorder="1" applyAlignment="1"/>
    <xf numFmtId="0" fontId="8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</xf>
    <xf numFmtId="164" fontId="8" fillId="0" borderId="8" xfId="1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Alignment="1"/>
    <xf numFmtId="164" fontId="7" fillId="0" borderId="0" xfId="1" applyNumberFormat="1" applyFont="1" applyFill="1" applyBorder="1" applyAlignment="1" applyProtection="1">
      <alignment horizontal="right" vertical="center" wrapText="1"/>
    </xf>
    <xf numFmtId="164" fontId="8" fillId="0" borderId="0" xfId="1" applyNumberFormat="1" applyFont="1" applyFill="1" applyBorder="1" applyAlignment="1" applyProtection="1">
      <alignment horizontal="right" vertical="center" wrapText="1"/>
    </xf>
    <xf numFmtId="164" fontId="8" fillId="0" borderId="0" xfId="0" applyNumberFormat="1" applyFont="1" applyFill="1" applyAlignment="1"/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164" fontId="8" fillId="0" borderId="2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left" vertical="center" wrapText="1"/>
    </xf>
    <xf numFmtId="164" fontId="7" fillId="0" borderId="13" xfId="1" applyNumberFormat="1" applyFont="1" applyFill="1" applyBorder="1" applyAlignment="1" applyProtection="1">
      <alignment horizontal="right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/>
    </xf>
    <xf numFmtId="164" fontId="7" fillId="0" borderId="6" xfId="1" applyNumberFormat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30" xfId="1" applyNumberFormat="1" applyFont="1" applyFill="1" applyBorder="1" applyAlignment="1" applyProtection="1">
      <alignment horizontal="right" vertical="center" wrapText="1"/>
    </xf>
    <xf numFmtId="164" fontId="7" fillId="0" borderId="31" xfId="1" applyNumberFormat="1" applyFont="1" applyFill="1" applyBorder="1" applyAlignment="1" applyProtection="1">
      <alignment horizontal="right" vertical="center" wrapText="1"/>
    </xf>
    <xf numFmtId="164" fontId="8" fillId="0" borderId="30" xfId="1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Protection="1"/>
    <xf numFmtId="0" fontId="18" fillId="0" borderId="0" xfId="0" applyFont="1" applyFill="1" applyAlignment="1"/>
    <xf numFmtId="0" fontId="17" fillId="0" borderId="0" xfId="0" applyFont="1" applyFill="1" applyProtection="1"/>
    <xf numFmtId="9" fontId="17" fillId="0" borderId="0" xfId="14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4" fillId="0" borderId="0" xfId="0" applyFont="1" applyFill="1" applyAlignment="1">
      <alignment horizontal="left" wrapText="1"/>
    </xf>
    <xf numFmtId="0" fontId="19" fillId="0" borderId="0" xfId="0" applyFont="1" applyFill="1"/>
    <xf numFmtId="0" fontId="14" fillId="0" borderId="0" xfId="0" applyFont="1" applyFill="1"/>
    <xf numFmtId="0" fontId="11" fillId="0" borderId="0" xfId="0" applyFont="1" applyFill="1" applyAlignment="1" applyProtection="1">
      <alignment horizontal="left"/>
    </xf>
    <xf numFmtId="9" fontId="11" fillId="0" borderId="0" xfId="14" applyFont="1" applyFill="1" applyAlignment="1" applyProtection="1">
      <alignment horizontal="right"/>
    </xf>
    <xf numFmtId="0" fontId="11" fillId="0" borderId="0" xfId="0" applyFont="1" applyFill="1" applyProtection="1"/>
    <xf numFmtId="0" fontId="18" fillId="0" borderId="0" xfId="0" applyFont="1" applyFill="1"/>
    <xf numFmtId="3" fontId="8" fillId="0" borderId="30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/>
    </xf>
    <xf numFmtId="0" fontId="9" fillId="0" borderId="30" xfId="0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164" fontId="7" fillId="0" borderId="26" xfId="1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30" xfId="1" applyNumberFormat="1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 applyProtection="1">
      <alignment horizontal="right"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/>
    </xf>
    <xf numFmtId="164" fontId="7" fillId="0" borderId="39" xfId="1" applyNumberFormat="1" applyFont="1" applyFill="1" applyBorder="1" applyAlignment="1" applyProtection="1">
      <alignment horizontal="right"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 applyProtection="1">
      <alignment horizontal="right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/>
    </xf>
    <xf numFmtId="164" fontId="8" fillId="0" borderId="6" xfId="1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/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/>
    </xf>
    <xf numFmtId="0" fontId="9" fillId="0" borderId="30" xfId="0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164" fontId="7" fillId="0" borderId="26" xfId="1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/>
    </xf>
    <xf numFmtId="164" fontId="7" fillId="0" borderId="30" xfId="1" applyNumberFormat="1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7" fillId="0" borderId="25" xfId="1" applyNumberFormat="1" applyFont="1" applyFill="1" applyBorder="1" applyAlignment="1" applyProtection="1">
      <alignment horizontal="center" vertical="center" wrapText="1"/>
    </xf>
    <xf numFmtId="164" fontId="7" fillId="0" borderId="24" xfId="1" applyNumberFormat="1" applyFont="1" applyFill="1" applyBorder="1" applyAlignment="1" applyProtection="1">
      <alignment horizontal="center" vertical="center" wrapText="1"/>
    </xf>
  </cellXfs>
  <cellStyles count="15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Процентный" xfId="14" builtinId="5"/>
    <cellStyle name="Финансовый 2" xfId="5"/>
    <cellStyle name="Финансовый 2 10 4" xfId="3"/>
    <cellStyle name="Финансовый 3" xfId="2"/>
    <cellStyle name="Финансов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V219"/>
  <sheetViews>
    <sheetView tabSelected="1" view="pageBreakPreview" topLeftCell="A103" zoomScale="80" zoomScaleNormal="80" zoomScaleSheetLayoutView="80" workbookViewId="0">
      <selection activeCell="D210" sqref="D210"/>
    </sheetView>
  </sheetViews>
  <sheetFormatPr defaultRowHeight="15.75" x14ac:dyDescent="0.25"/>
  <cols>
    <col min="1" max="1" width="10.28515625" style="19" customWidth="1"/>
    <col min="2" max="2" width="74.140625" style="2" customWidth="1"/>
    <col min="3" max="5" width="19.42578125" style="4" customWidth="1"/>
    <col min="6" max="12" width="19.42578125" style="1" customWidth="1"/>
    <col min="13" max="13" width="19.42578125" style="20" customWidth="1"/>
    <col min="14" max="14" width="15.28515625" style="20" customWidth="1"/>
    <col min="15" max="15" width="13.42578125" style="1" bestFit="1" customWidth="1"/>
    <col min="16" max="16" width="14.85546875" style="1" bestFit="1" customWidth="1"/>
    <col min="17" max="259" width="9.140625" style="1"/>
    <col min="260" max="260" width="8.42578125" style="1" customWidth="1"/>
    <col min="261" max="261" width="62.5703125" style="1" customWidth="1"/>
    <col min="262" max="262" width="21" style="1" customWidth="1"/>
    <col min="263" max="263" width="15.42578125" style="1" customWidth="1"/>
    <col min="264" max="264" width="18.28515625" style="1" customWidth="1"/>
    <col min="265" max="268" width="16.5703125" style="1" customWidth="1"/>
    <col min="269" max="269" width="15.85546875" style="1" customWidth="1"/>
    <col min="270" max="270" width="11.28515625" style="1" customWidth="1"/>
    <col min="271" max="515" width="9.140625" style="1"/>
    <col min="516" max="516" width="8.42578125" style="1" customWidth="1"/>
    <col min="517" max="517" width="62.5703125" style="1" customWidth="1"/>
    <col min="518" max="518" width="21" style="1" customWidth="1"/>
    <col min="519" max="519" width="15.42578125" style="1" customWidth="1"/>
    <col min="520" max="520" width="18.28515625" style="1" customWidth="1"/>
    <col min="521" max="524" width="16.5703125" style="1" customWidth="1"/>
    <col min="525" max="525" width="15.85546875" style="1" customWidth="1"/>
    <col min="526" max="526" width="11.28515625" style="1" customWidth="1"/>
    <col min="527" max="771" width="9.140625" style="1"/>
    <col min="772" max="772" width="8.42578125" style="1" customWidth="1"/>
    <col min="773" max="773" width="62.5703125" style="1" customWidth="1"/>
    <col min="774" max="774" width="21" style="1" customWidth="1"/>
    <col min="775" max="775" width="15.42578125" style="1" customWidth="1"/>
    <col min="776" max="776" width="18.28515625" style="1" customWidth="1"/>
    <col min="777" max="780" width="16.5703125" style="1" customWidth="1"/>
    <col min="781" max="781" width="15.85546875" style="1" customWidth="1"/>
    <col min="782" max="782" width="11.28515625" style="1" customWidth="1"/>
    <col min="783" max="1027" width="9.140625" style="1"/>
    <col min="1028" max="1028" width="8.42578125" style="1" customWidth="1"/>
    <col min="1029" max="1029" width="62.5703125" style="1" customWidth="1"/>
    <col min="1030" max="1030" width="21" style="1" customWidth="1"/>
    <col min="1031" max="1031" width="15.42578125" style="1" customWidth="1"/>
    <col min="1032" max="1032" width="18.28515625" style="1" customWidth="1"/>
    <col min="1033" max="1036" width="16.5703125" style="1" customWidth="1"/>
    <col min="1037" max="1037" width="15.85546875" style="1" customWidth="1"/>
    <col min="1038" max="1038" width="11.28515625" style="1" customWidth="1"/>
    <col min="1039" max="1283" width="9.140625" style="1"/>
    <col min="1284" max="1284" width="8.42578125" style="1" customWidth="1"/>
    <col min="1285" max="1285" width="62.5703125" style="1" customWidth="1"/>
    <col min="1286" max="1286" width="21" style="1" customWidth="1"/>
    <col min="1287" max="1287" width="15.42578125" style="1" customWidth="1"/>
    <col min="1288" max="1288" width="18.28515625" style="1" customWidth="1"/>
    <col min="1289" max="1292" width="16.5703125" style="1" customWidth="1"/>
    <col min="1293" max="1293" width="15.85546875" style="1" customWidth="1"/>
    <col min="1294" max="1294" width="11.28515625" style="1" customWidth="1"/>
    <col min="1295" max="1539" width="9.140625" style="1"/>
    <col min="1540" max="1540" width="8.42578125" style="1" customWidth="1"/>
    <col min="1541" max="1541" width="62.5703125" style="1" customWidth="1"/>
    <col min="1542" max="1542" width="21" style="1" customWidth="1"/>
    <col min="1543" max="1543" width="15.42578125" style="1" customWidth="1"/>
    <col min="1544" max="1544" width="18.28515625" style="1" customWidth="1"/>
    <col min="1545" max="1548" width="16.5703125" style="1" customWidth="1"/>
    <col min="1549" max="1549" width="15.85546875" style="1" customWidth="1"/>
    <col min="1550" max="1550" width="11.28515625" style="1" customWidth="1"/>
    <col min="1551" max="1795" width="9.140625" style="1"/>
    <col min="1796" max="1796" width="8.42578125" style="1" customWidth="1"/>
    <col min="1797" max="1797" width="62.5703125" style="1" customWidth="1"/>
    <col min="1798" max="1798" width="21" style="1" customWidth="1"/>
    <col min="1799" max="1799" width="15.42578125" style="1" customWidth="1"/>
    <col min="1800" max="1800" width="18.28515625" style="1" customWidth="1"/>
    <col min="1801" max="1804" width="16.5703125" style="1" customWidth="1"/>
    <col min="1805" max="1805" width="15.85546875" style="1" customWidth="1"/>
    <col min="1806" max="1806" width="11.28515625" style="1" customWidth="1"/>
    <col min="1807" max="2051" width="9.140625" style="1"/>
    <col min="2052" max="2052" width="8.42578125" style="1" customWidth="1"/>
    <col min="2053" max="2053" width="62.5703125" style="1" customWidth="1"/>
    <col min="2054" max="2054" width="21" style="1" customWidth="1"/>
    <col min="2055" max="2055" width="15.42578125" style="1" customWidth="1"/>
    <col min="2056" max="2056" width="18.28515625" style="1" customWidth="1"/>
    <col min="2057" max="2060" width="16.5703125" style="1" customWidth="1"/>
    <col min="2061" max="2061" width="15.85546875" style="1" customWidth="1"/>
    <col min="2062" max="2062" width="11.28515625" style="1" customWidth="1"/>
    <col min="2063" max="2307" width="9.140625" style="1"/>
    <col min="2308" max="2308" width="8.42578125" style="1" customWidth="1"/>
    <col min="2309" max="2309" width="62.5703125" style="1" customWidth="1"/>
    <col min="2310" max="2310" width="21" style="1" customWidth="1"/>
    <col min="2311" max="2311" width="15.42578125" style="1" customWidth="1"/>
    <col min="2312" max="2312" width="18.28515625" style="1" customWidth="1"/>
    <col min="2313" max="2316" width="16.5703125" style="1" customWidth="1"/>
    <col min="2317" max="2317" width="15.85546875" style="1" customWidth="1"/>
    <col min="2318" max="2318" width="11.28515625" style="1" customWidth="1"/>
    <col min="2319" max="2563" width="9.140625" style="1"/>
    <col min="2564" max="2564" width="8.42578125" style="1" customWidth="1"/>
    <col min="2565" max="2565" width="62.5703125" style="1" customWidth="1"/>
    <col min="2566" max="2566" width="21" style="1" customWidth="1"/>
    <col min="2567" max="2567" width="15.42578125" style="1" customWidth="1"/>
    <col min="2568" max="2568" width="18.28515625" style="1" customWidth="1"/>
    <col min="2569" max="2572" width="16.5703125" style="1" customWidth="1"/>
    <col min="2573" max="2573" width="15.85546875" style="1" customWidth="1"/>
    <col min="2574" max="2574" width="11.28515625" style="1" customWidth="1"/>
    <col min="2575" max="2819" width="9.140625" style="1"/>
    <col min="2820" max="2820" width="8.42578125" style="1" customWidth="1"/>
    <col min="2821" max="2821" width="62.5703125" style="1" customWidth="1"/>
    <col min="2822" max="2822" width="21" style="1" customWidth="1"/>
    <col min="2823" max="2823" width="15.42578125" style="1" customWidth="1"/>
    <col min="2824" max="2824" width="18.28515625" style="1" customWidth="1"/>
    <col min="2825" max="2828" width="16.5703125" style="1" customWidth="1"/>
    <col min="2829" max="2829" width="15.85546875" style="1" customWidth="1"/>
    <col min="2830" max="2830" width="11.28515625" style="1" customWidth="1"/>
    <col min="2831" max="3075" width="9.140625" style="1"/>
    <col min="3076" max="3076" width="8.42578125" style="1" customWidth="1"/>
    <col min="3077" max="3077" width="62.5703125" style="1" customWidth="1"/>
    <col min="3078" max="3078" width="21" style="1" customWidth="1"/>
    <col min="3079" max="3079" width="15.42578125" style="1" customWidth="1"/>
    <col min="3080" max="3080" width="18.28515625" style="1" customWidth="1"/>
    <col min="3081" max="3084" width="16.5703125" style="1" customWidth="1"/>
    <col min="3085" max="3085" width="15.85546875" style="1" customWidth="1"/>
    <col min="3086" max="3086" width="11.28515625" style="1" customWidth="1"/>
    <col min="3087" max="3331" width="9.140625" style="1"/>
    <col min="3332" max="3332" width="8.42578125" style="1" customWidth="1"/>
    <col min="3333" max="3333" width="62.5703125" style="1" customWidth="1"/>
    <col min="3334" max="3334" width="21" style="1" customWidth="1"/>
    <col min="3335" max="3335" width="15.42578125" style="1" customWidth="1"/>
    <col min="3336" max="3336" width="18.28515625" style="1" customWidth="1"/>
    <col min="3337" max="3340" width="16.5703125" style="1" customWidth="1"/>
    <col min="3341" max="3341" width="15.85546875" style="1" customWidth="1"/>
    <col min="3342" max="3342" width="11.28515625" style="1" customWidth="1"/>
    <col min="3343" max="3587" width="9.140625" style="1"/>
    <col min="3588" max="3588" width="8.42578125" style="1" customWidth="1"/>
    <col min="3589" max="3589" width="62.5703125" style="1" customWidth="1"/>
    <col min="3590" max="3590" width="21" style="1" customWidth="1"/>
    <col min="3591" max="3591" width="15.42578125" style="1" customWidth="1"/>
    <col min="3592" max="3592" width="18.28515625" style="1" customWidth="1"/>
    <col min="3593" max="3596" width="16.5703125" style="1" customWidth="1"/>
    <col min="3597" max="3597" width="15.85546875" style="1" customWidth="1"/>
    <col min="3598" max="3598" width="11.28515625" style="1" customWidth="1"/>
    <col min="3599" max="3843" width="9.140625" style="1"/>
    <col min="3844" max="3844" width="8.42578125" style="1" customWidth="1"/>
    <col min="3845" max="3845" width="62.5703125" style="1" customWidth="1"/>
    <col min="3846" max="3846" width="21" style="1" customWidth="1"/>
    <col min="3847" max="3847" width="15.42578125" style="1" customWidth="1"/>
    <col min="3848" max="3848" width="18.28515625" style="1" customWidth="1"/>
    <col min="3849" max="3852" width="16.5703125" style="1" customWidth="1"/>
    <col min="3853" max="3853" width="15.85546875" style="1" customWidth="1"/>
    <col min="3854" max="3854" width="11.28515625" style="1" customWidth="1"/>
    <col min="3855" max="4099" width="9.140625" style="1"/>
    <col min="4100" max="4100" width="8.42578125" style="1" customWidth="1"/>
    <col min="4101" max="4101" width="62.5703125" style="1" customWidth="1"/>
    <col min="4102" max="4102" width="21" style="1" customWidth="1"/>
    <col min="4103" max="4103" width="15.42578125" style="1" customWidth="1"/>
    <col min="4104" max="4104" width="18.28515625" style="1" customWidth="1"/>
    <col min="4105" max="4108" width="16.5703125" style="1" customWidth="1"/>
    <col min="4109" max="4109" width="15.85546875" style="1" customWidth="1"/>
    <col min="4110" max="4110" width="11.28515625" style="1" customWidth="1"/>
    <col min="4111" max="4355" width="9.140625" style="1"/>
    <col min="4356" max="4356" width="8.42578125" style="1" customWidth="1"/>
    <col min="4357" max="4357" width="62.5703125" style="1" customWidth="1"/>
    <col min="4358" max="4358" width="21" style="1" customWidth="1"/>
    <col min="4359" max="4359" width="15.42578125" style="1" customWidth="1"/>
    <col min="4360" max="4360" width="18.28515625" style="1" customWidth="1"/>
    <col min="4361" max="4364" width="16.5703125" style="1" customWidth="1"/>
    <col min="4365" max="4365" width="15.85546875" style="1" customWidth="1"/>
    <col min="4366" max="4366" width="11.28515625" style="1" customWidth="1"/>
    <col min="4367" max="4611" width="9.140625" style="1"/>
    <col min="4612" max="4612" width="8.42578125" style="1" customWidth="1"/>
    <col min="4613" max="4613" width="62.5703125" style="1" customWidth="1"/>
    <col min="4614" max="4614" width="21" style="1" customWidth="1"/>
    <col min="4615" max="4615" width="15.42578125" style="1" customWidth="1"/>
    <col min="4616" max="4616" width="18.28515625" style="1" customWidth="1"/>
    <col min="4617" max="4620" width="16.5703125" style="1" customWidth="1"/>
    <col min="4621" max="4621" width="15.85546875" style="1" customWidth="1"/>
    <col min="4622" max="4622" width="11.28515625" style="1" customWidth="1"/>
    <col min="4623" max="4867" width="9.140625" style="1"/>
    <col min="4868" max="4868" width="8.42578125" style="1" customWidth="1"/>
    <col min="4869" max="4869" width="62.5703125" style="1" customWidth="1"/>
    <col min="4870" max="4870" width="21" style="1" customWidth="1"/>
    <col min="4871" max="4871" width="15.42578125" style="1" customWidth="1"/>
    <col min="4872" max="4872" width="18.28515625" style="1" customWidth="1"/>
    <col min="4873" max="4876" width="16.5703125" style="1" customWidth="1"/>
    <col min="4877" max="4877" width="15.85546875" style="1" customWidth="1"/>
    <col min="4878" max="4878" width="11.28515625" style="1" customWidth="1"/>
    <col min="4879" max="5123" width="9.140625" style="1"/>
    <col min="5124" max="5124" width="8.42578125" style="1" customWidth="1"/>
    <col min="5125" max="5125" width="62.5703125" style="1" customWidth="1"/>
    <col min="5126" max="5126" width="21" style="1" customWidth="1"/>
    <col min="5127" max="5127" width="15.42578125" style="1" customWidth="1"/>
    <col min="5128" max="5128" width="18.28515625" style="1" customWidth="1"/>
    <col min="5129" max="5132" width="16.5703125" style="1" customWidth="1"/>
    <col min="5133" max="5133" width="15.85546875" style="1" customWidth="1"/>
    <col min="5134" max="5134" width="11.28515625" style="1" customWidth="1"/>
    <col min="5135" max="5379" width="9.140625" style="1"/>
    <col min="5380" max="5380" width="8.42578125" style="1" customWidth="1"/>
    <col min="5381" max="5381" width="62.5703125" style="1" customWidth="1"/>
    <col min="5382" max="5382" width="21" style="1" customWidth="1"/>
    <col min="5383" max="5383" width="15.42578125" style="1" customWidth="1"/>
    <col min="5384" max="5384" width="18.28515625" style="1" customWidth="1"/>
    <col min="5385" max="5388" width="16.5703125" style="1" customWidth="1"/>
    <col min="5389" max="5389" width="15.85546875" style="1" customWidth="1"/>
    <col min="5390" max="5390" width="11.28515625" style="1" customWidth="1"/>
    <col min="5391" max="5635" width="9.140625" style="1"/>
    <col min="5636" max="5636" width="8.42578125" style="1" customWidth="1"/>
    <col min="5637" max="5637" width="62.5703125" style="1" customWidth="1"/>
    <col min="5638" max="5638" width="21" style="1" customWidth="1"/>
    <col min="5639" max="5639" width="15.42578125" style="1" customWidth="1"/>
    <col min="5640" max="5640" width="18.28515625" style="1" customWidth="1"/>
    <col min="5641" max="5644" width="16.5703125" style="1" customWidth="1"/>
    <col min="5645" max="5645" width="15.85546875" style="1" customWidth="1"/>
    <col min="5646" max="5646" width="11.28515625" style="1" customWidth="1"/>
    <col min="5647" max="5891" width="9.140625" style="1"/>
    <col min="5892" max="5892" width="8.42578125" style="1" customWidth="1"/>
    <col min="5893" max="5893" width="62.5703125" style="1" customWidth="1"/>
    <col min="5894" max="5894" width="21" style="1" customWidth="1"/>
    <col min="5895" max="5895" width="15.42578125" style="1" customWidth="1"/>
    <col min="5896" max="5896" width="18.28515625" style="1" customWidth="1"/>
    <col min="5897" max="5900" width="16.5703125" style="1" customWidth="1"/>
    <col min="5901" max="5901" width="15.85546875" style="1" customWidth="1"/>
    <col min="5902" max="5902" width="11.28515625" style="1" customWidth="1"/>
    <col min="5903" max="6147" width="9.140625" style="1"/>
    <col min="6148" max="6148" width="8.42578125" style="1" customWidth="1"/>
    <col min="6149" max="6149" width="62.5703125" style="1" customWidth="1"/>
    <col min="6150" max="6150" width="21" style="1" customWidth="1"/>
    <col min="6151" max="6151" width="15.42578125" style="1" customWidth="1"/>
    <col min="6152" max="6152" width="18.28515625" style="1" customWidth="1"/>
    <col min="6153" max="6156" width="16.5703125" style="1" customWidth="1"/>
    <col min="6157" max="6157" width="15.85546875" style="1" customWidth="1"/>
    <col min="6158" max="6158" width="11.28515625" style="1" customWidth="1"/>
    <col min="6159" max="6403" width="9.140625" style="1"/>
    <col min="6404" max="6404" width="8.42578125" style="1" customWidth="1"/>
    <col min="6405" max="6405" width="62.5703125" style="1" customWidth="1"/>
    <col min="6406" max="6406" width="21" style="1" customWidth="1"/>
    <col min="6407" max="6407" width="15.42578125" style="1" customWidth="1"/>
    <col min="6408" max="6408" width="18.28515625" style="1" customWidth="1"/>
    <col min="6409" max="6412" width="16.5703125" style="1" customWidth="1"/>
    <col min="6413" max="6413" width="15.85546875" style="1" customWidth="1"/>
    <col min="6414" max="6414" width="11.28515625" style="1" customWidth="1"/>
    <col min="6415" max="6659" width="9.140625" style="1"/>
    <col min="6660" max="6660" width="8.42578125" style="1" customWidth="1"/>
    <col min="6661" max="6661" width="62.5703125" style="1" customWidth="1"/>
    <col min="6662" max="6662" width="21" style="1" customWidth="1"/>
    <col min="6663" max="6663" width="15.42578125" style="1" customWidth="1"/>
    <col min="6664" max="6664" width="18.28515625" style="1" customWidth="1"/>
    <col min="6665" max="6668" width="16.5703125" style="1" customWidth="1"/>
    <col min="6669" max="6669" width="15.85546875" style="1" customWidth="1"/>
    <col min="6670" max="6670" width="11.28515625" style="1" customWidth="1"/>
    <col min="6671" max="6915" width="9.140625" style="1"/>
    <col min="6916" max="6916" width="8.42578125" style="1" customWidth="1"/>
    <col min="6917" max="6917" width="62.5703125" style="1" customWidth="1"/>
    <col min="6918" max="6918" width="21" style="1" customWidth="1"/>
    <col min="6919" max="6919" width="15.42578125" style="1" customWidth="1"/>
    <col min="6920" max="6920" width="18.28515625" style="1" customWidth="1"/>
    <col min="6921" max="6924" width="16.5703125" style="1" customWidth="1"/>
    <col min="6925" max="6925" width="15.85546875" style="1" customWidth="1"/>
    <col min="6926" max="6926" width="11.28515625" style="1" customWidth="1"/>
    <col min="6927" max="7171" width="9.140625" style="1"/>
    <col min="7172" max="7172" width="8.42578125" style="1" customWidth="1"/>
    <col min="7173" max="7173" width="62.5703125" style="1" customWidth="1"/>
    <col min="7174" max="7174" width="21" style="1" customWidth="1"/>
    <col min="7175" max="7175" width="15.42578125" style="1" customWidth="1"/>
    <col min="7176" max="7176" width="18.28515625" style="1" customWidth="1"/>
    <col min="7177" max="7180" width="16.5703125" style="1" customWidth="1"/>
    <col min="7181" max="7181" width="15.85546875" style="1" customWidth="1"/>
    <col min="7182" max="7182" width="11.28515625" style="1" customWidth="1"/>
    <col min="7183" max="7427" width="9.140625" style="1"/>
    <col min="7428" max="7428" width="8.42578125" style="1" customWidth="1"/>
    <col min="7429" max="7429" width="62.5703125" style="1" customWidth="1"/>
    <col min="7430" max="7430" width="21" style="1" customWidth="1"/>
    <col min="7431" max="7431" width="15.42578125" style="1" customWidth="1"/>
    <col min="7432" max="7432" width="18.28515625" style="1" customWidth="1"/>
    <col min="7433" max="7436" width="16.5703125" style="1" customWidth="1"/>
    <col min="7437" max="7437" width="15.85546875" style="1" customWidth="1"/>
    <col min="7438" max="7438" width="11.28515625" style="1" customWidth="1"/>
    <col min="7439" max="7683" width="9.140625" style="1"/>
    <col min="7684" max="7684" width="8.42578125" style="1" customWidth="1"/>
    <col min="7685" max="7685" width="62.5703125" style="1" customWidth="1"/>
    <col min="7686" max="7686" width="21" style="1" customWidth="1"/>
    <col min="7687" max="7687" width="15.42578125" style="1" customWidth="1"/>
    <col min="7688" max="7688" width="18.28515625" style="1" customWidth="1"/>
    <col min="7689" max="7692" width="16.5703125" style="1" customWidth="1"/>
    <col min="7693" max="7693" width="15.85546875" style="1" customWidth="1"/>
    <col min="7694" max="7694" width="11.28515625" style="1" customWidth="1"/>
    <col min="7695" max="7939" width="9.140625" style="1"/>
    <col min="7940" max="7940" width="8.42578125" style="1" customWidth="1"/>
    <col min="7941" max="7941" width="62.5703125" style="1" customWidth="1"/>
    <col min="7942" max="7942" width="21" style="1" customWidth="1"/>
    <col min="7943" max="7943" width="15.42578125" style="1" customWidth="1"/>
    <col min="7944" max="7944" width="18.28515625" style="1" customWidth="1"/>
    <col min="7945" max="7948" width="16.5703125" style="1" customWidth="1"/>
    <col min="7949" max="7949" width="15.85546875" style="1" customWidth="1"/>
    <col min="7950" max="7950" width="11.28515625" style="1" customWidth="1"/>
    <col min="7951" max="8195" width="9.140625" style="1"/>
    <col min="8196" max="8196" width="8.42578125" style="1" customWidth="1"/>
    <col min="8197" max="8197" width="62.5703125" style="1" customWidth="1"/>
    <col min="8198" max="8198" width="21" style="1" customWidth="1"/>
    <col min="8199" max="8199" width="15.42578125" style="1" customWidth="1"/>
    <col min="8200" max="8200" width="18.28515625" style="1" customWidth="1"/>
    <col min="8201" max="8204" width="16.5703125" style="1" customWidth="1"/>
    <col min="8205" max="8205" width="15.85546875" style="1" customWidth="1"/>
    <col min="8206" max="8206" width="11.28515625" style="1" customWidth="1"/>
    <col min="8207" max="8451" width="9.140625" style="1"/>
    <col min="8452" max="8452" width="8.42578125" style="1" customWidth="1"/>
    <col min="8453" max="8453" width="62.5703125" style="1" customWidth="1"/>
    <col min="8454" max="8454" width="21" style="1" customWidth="1"/>
    <col min="8455" max="8455" width="15.42578125" style="1" customWidth="1"/>
    <col min="8456" max="8456" width="18.28515625" style="1" customWidth="1"/>
    <col min="8457" max="8460" width="16.5703125" style="1" customWidth="1"/>
    <col min="8461" max="8461" width="15.85546875" style="1" customWidth="1"/>
    <col min="8462" max="8462" width="11.28515625" style="1" customWidth="1"/>
    <col min="8463" max="8707" width="9.140625" style="1"/>
    <col min="8708" max="8708" width="8.42578125" style="1" customWidth="1"/>
    <col min="8709" max="8709" width="62.5703125" style="1" customWidth="1"/>
    <col min="8710" max="8710" width="21" style="1" customWidth="1"/>
    <col min="8711" max="8711" width="15.42578125" style="1" customWidth="1"/>
    <col min="8712" max="8712" width="18.28515625" style="1" customWidth="1"/>
    <col min="8713" max="8716" width="16.5703125" style="1" customWidth="1"/>
    <col min="8717" max="8717" width="15.85546875" style="1" customWidth="1"/>
    <col min="8718" max="8718" width="11.28515625" style="1" customWidth="1"/>
    <col min="8719" max="8963" width="9.140625" style="1"/>
    <col min="8964" max="8964" width="8.42578125" style="1" customWidth="1"/>
    <col min="8965" max="8965" width="62.5703125" style="1" customWidth="1"/>
    <col min="8966" max="8966" width="21" style="1" customWidth="1"/>
    <col min="8967" max="8967" width="15.42578125" style="1" customWidth="1"/>
    <col min="8968" max="8968" width="18.28515625" style="1" customWidth="1"/>
    <col min="8969" max="8972" width="16.5703125" style="1" customWidth="1"/>
    <col min="8973" max="8973" width="15.85546875" style="1" customWidth="1"/>
    <col min="8974" max="8974" width="11.28515625" style="1" customWidth="1"/>
    <col min="8975" max="9219" width="9.140625" style="1"/>
    <col min="9220" max="9220" width="8.42578125" style="1" customWidth="1"/>
    <col min="9221" max="9221" width="62.5703125" style="1" customWidth="1"/>
    <col min="9222" max="9222" width="21" style="1" customWidth="1"/>
    <col min="9223" max="9223" width="15.42578125" style="1" customWidth="1"/>
    <col min="9224" max="9224" width="18.28515625" style="1" customWidth="1"/>
    <col min="9225" max="9228" width="16.5703125" style="1" customWidth="1"/>
    <col min="9229" max="9229" width="15.85546875" style="1" customWidth="1"/>
    <col min="9230" max="9230" width="11.28515625" style="1" customWidth="1"/>
    <col min="9231" max="9475" width="9.140625" style="1"/>
    <col min="9476" max="9476" width="8.42578125" style="1" customWidth="1"/>
    <col min="9477" max="9477" width="62.5703125" style="1" customWidth="1"/>
    <col min="9478" max="9478" width="21" style="1" customWidth="1"/>
    <col min="9479" max="9479" width="15.42578125" style="1" customWidth="1"/>
    <col min="9480" max="9480" width="18.28515625" style="1" customWidth="1"/>
    <col min="9481" max="9484" width="16.5703125" style="1" customWidth="1"/>
    <col min="9485" max="9485" width="15.85546875" style="1" customWidth="1"/>
    <col min="9486" max="9486" width="11.28515625" style="1" customWidth="1"/>
    <col min="9487" max="9731" width="9.140625" style="1"/>
    <col min="9732" max="9732" width="8.42578125" style="1" customWidth="1"/>
    <col min="9733" max="9733" width="62.5703125" style="1" customWidth="1"/>
    <col min="9734" max="9734" width="21" style="1" customWidth="1"/>
    <col min="9735" max="9735" width="15.42578125" style="1" customWidth="1"/>
    <col min="9736" max="9736" width="18.28515625" style="1" customWidth="1"/>
    <col min="9737" max="9740" width="16.5703125" style="1" customWidth="1"/>
    <col min="9741" max="9741" width="15.85546875" style="1" customWidth="1"/>
    <col min="9742" max="9742" width="11.28515625" style="1" customWidth="1"/>
    <col min="9743" max="9987" width="9.140625" style="1"/>
    <col min="9988" max="9988" width="8.42578125" style="1" customWidth="1"/>
    <col min="9989" max="9989" width="62.5703125" style="1" customWidth="1"/>
    <col min="9990" max="9990" width="21" style="1" customWidth="1"/>
    <col min="9991" max="9991" width="15.42578125" style="1" customWidth="1"/>
    <col min="9992" max="9992" width="18.28515625" style="1" customWidth="1"/>
    <col min="9993" max="9996" width="16.5703125" style="1" customWidth="1"/>
    <col min="9997" max="9997" width="15.85546875" style="1" customWidth="1"/>
    <col min="9998" max="9998" width="11.28515625" style="1" customWidth="1"/>
    <col min="9999" max="10243" width="9.140625" style="1"/>
    <col min="10244" max="10244" width="8.42578125" style="1" customWidth="1"/>
    <col min="10245" max="10245" width="62.5703125" style="1" customWidth="1"/>
    <col min="10246" max="10246" width="21" style="1" customWidth="1"/>
    <col min="10247" max="10247" width="15.42578125" style="1" customWidth="1"/>
    <col min="10248" max="10248" width="18.28515625" style="1" customWidth="1"/>
    <col min="10249" max="10252" width="16.5703125" style="1" customWidth="1"/>
    <col min="10253" max="10253" width="15.85546875" style="1" customWidth="1"/>
    <col min="10254" max="10254" width="11.28515625" style="1" customWidth="1"/>
    <col min="10255" max="10499" width="9.140625" style="1"/>
    <col min="10500" max="10500" width="8.42578125" style="1" customWidth="1"/>
    <col min="10501" max="10501" width="62.5703125" style="1" customWidth="1"/>
    <col min="10502" max="10502" width="21" style="1" customWidth="1"/>
    <col min="10503" max="10503" width="15.42578125" style="1" customWidth="1"/>
    <col min="10504" max="10504" width="18.28515625" style="1" customWidth="1"/>
    <col min="10505" max="10508" width="16.5703125" style="1" customWidth="1"/>
    <col min="10509" max="10509" width="15.85546875" style="1" customWidth="1"/>
    <col min="10510" max="10510" width="11.28515625" style="1" customWidth="1"/>
    <col min="10511" max="10755" width="9.140625" style="1"/>
    <col min="10756" max="10756" width="8.42578125" style="1" customWidth="1"/>
    <col min="10757" max="10757" width="62.5703125" style="1" customWidth="1"/>
    <col min="10758" max="10758" width="21" style="1" customWidth="1"/>
    <col min="10759" max="10759" width="15.42578125" style="1" customWidth="1"/>
    <col min="10760" max="10760" width="18.28515625" style="1" customWidth="1"/>
    <col min="10761" max="10764" width="16.5703125" style="1" customWidth="1"/>
    <col min="10765" max="10765" width="15.85546875" style="1" customWidth="1"/>
    <col min="10766" max="10766" width="11.28515625" style="1" customWidth="1"/>
    <col min="10767" max="11011" width="9.140625" style="1"/>
    <col min="11012" max="11012" width="8.42578125" style="1" customWidth="1"/>
    <col min="11013" max="11013" width="62.5703125" style="1" customWidth="1"/>
    <col min="11014" max="11014" width="21" style="1" customWidth="1"/>
    <col min="11015" max="11015" width="15.42578125" style="1" customWidth="1"/>
    <col min="11016" max="11016" width="18.28515625" style="1" customWidth="1"/>
    <col min="11017" max="11020" width="16.5703125" style="1" customWidth="1"/>
    <col min="11021" max="11021" width="15.85546875" style="1" customWidth="1"/>
    <col min="11022" max="11022" width="11.28515625" style="1" customWidth="1"/>
    <col min="11023" max="11267" width="9.140625" style="1"/>
    <col min="11268" max="11268" width="8.42578125" style="1" customWidth="1"/>
    <col min="11269" max="11269" width="62.5703125" style="1" customWidth="1"/>
    <col min="11270" max="11270" width="21" style="1" customWidth="1"/>
    <col min="11271" max="11271" width="15.42578125" style="1" customWidth="1"/>
    <col min="11272" max="11272" width="18.28515625" style="1" customWidth="1"/>
    <col min="11273" max="11276" width="16.5703125" style="1" customWidth="1"/>
    <col min="11277" max="11277" width="15.85546875" style="1" customWidth="1"/>
    <col min="11278" max="11278" width="11.28515625" style="1" customWidth="1"/>
    <col min="11279" max="11523" width="9.140625" style="1"/>
    <col min="11524" max="11524" width="8.42578125" style="1" customWidth="1"/>
    <col min="11525" max="11525" width="62.5703125" style="1" customWidth="1"/>
    <col min="11526" max="11526" width="21" style="1" customWidth="1"/>
    <col min="11527" max="11527" width="15.42578125" style="1" customWidth="1"/>
    <col min="11528" max="11528" width="18.28515625" style="1" customWidth="1"/>
    <col min="11529" max="11532" width="16.5703125" style="1" customWidth="1"/>
    <col min="11533" max="11533" width="15.85546875" style="1" customWidth="1"/>
    <col min="11534" max="11534" width="11.28515625" style="1" customWidth="1"/>
    <col min="11535" max="11779" width="9.140625" style="1"/>
    <col min="11780" max="11780" width="8.42578125" style="1" customWidth="1"/>
    <col min="11781" max="11781" width="62.5703125" style="1" customWidth="1"/>
    <col min="11782" max="11782" width="21" style="1" customWidth="1"/>
    <col min="11783" max="11783" width="15.42578125" style="1" customWidth="1"/>
    <col min="11784" max="11784" width="18.28515625" style="1" customWidth="1"/>
    <col min="11785" max="11788" width="16.5703125" style="1" customWidth="1"/>
    <col min="11789" max="11789" width="15.85546875" style="1" customWidth="1"/>
    <col min="11790" max="11790" width="11.28515625" style="1" customWidth="1"/>
    <col min="11791" max="12035" width="9.140625" style="1"/>
    <col min="12036" max="12036" width="8.42578125" style="1" customWidth="1"/>
    <col min="12037" max="12037" width="62.5703125" style="1" customWidth="1"/>
    <col min="12038" max="12038" width="21" style="1" customWidth="1"/>
    <col min="12039" max="12039" width="15.42578125" style="1" customWidth="1"/>
    <col min="12040" max="12040" width="18.28515625" style="1" customWidth="1"/>
    <col min="12041" max="12044" width="16.5703125" style="1" customWidth="1"/>
    <col min="12045" max="12045" width="15.85546875" style="1" customWidth="1"/>
    <col min="12046" max="12046" width="11.28515625" style="1" customWidth="1"/>
    <col min="12047" max="12291" width="9.140625" style="1"/>
    <col min="12292" max="12292" width="8.42578125" style="1" customWidth="1"/>
    <col min="12293" max="12293" width="62.5703125" style="1" customWidth="1"/>
    <col min="12294" max="12294" width="21" style="1" customWidth="1"/>
    <col min="12295" max="12295" width="15.42578125" style="1" customWidth="1"/>
    <col min="12296" max="12296" width="18.28515625" style="1" customWidth="1"/>
    <col min="12297" max="12300" width="16.5703125" style="1" customWidth="1"/>
    <col min="12301" max="12301" width="15.85546875" style="1" customWidth="1"/>
    <col min="12302" max="12302" width="11.28515625" style="1" customWidth="1"/>
    <col min="12303" max="12547" width="9.140625" style="1"/>
    <col min="12548" max="12548" width="8.42578125" style="1" customWidth="1"/>
    <col min="12549" max="12549" width="62.5703125" style="1" customWidth="1"/>
    <col min="12550" max="12550" width="21" style="1" customWidth="1"/>
    <col min="12551" max="12551" width="15.42578125" style="1" customWidth="1"/>
    <col min="12552" max="12552" width="18.28515625" style="1" customWidth="1"/>
    <col min="12553" max="12556" width="16.5703125" style="1" customWidth="1"/>
    <col min="12557" max="12557" width="15.85546875" style="1" customWidth="1"/>
    <col min="12558" max="12558" width="11.28515625" style="1" customWidth="1"/>
    <col min="12559" max="12803" width="9.140625" style="1"/>
    <col min="12804" max="12804" width="8.42578125" style="1" customWidth="1"/>
    <col min="12805" max="12805" width="62.5703125" style="1" customWidth="1"/>
    <col min="12806" max="12806" width="21" style="1" customWidth="1"/>
    <col min="12807" max="12807" width="15.42578125" style="1" customWidth="1"/>
    <col min="12808" max="12808" width="18.28515625" style="1" customWidth="1"/>
    <col min="12809" max="12812" width="16.5703125" style="1" customWidth="1"/>
    <col min="12813" max="12813" width="15.85546875" style="1" customWidth="1"/>
    <col min="12814" max="12814" width="11.28515625" style="1" customWidth="1"/>
    <col min="12815" max="13059" width="9.140625" style="1"/>
    <col min="13060" max="13060" width="8.42578125" style="1" customWidth="1"/>
    <col min="13061" max="13061" width="62.5703125" style="1" customWidth="1"/>
    <col min="13062" max="13062" width="21" style="1" customWidth="1"/>
    <col min="13063" max="13063" width="15.42578125" style="1" customWidth="1"/>
    <col min="13064" max="13064" width="18.28515625" style="1" customWidth="1"/>
    <col min="13065" max="13068" width="16.5703125" style="1" customWidth="1"/>
    <col min="13069" max="13069" width="15.85546875" style="1" customWidth="1"/>
    <col min="13070" max="13070" width="11.28515625" style="1" customWidth="1"/>
    <col min="13071" max="13315" width="9.140625" style="1"/>
    <col min="13316" max="13316" width="8.42578125" style="1" customWidth="1"/>
    <col min="13317" max="13317" width="62.5703125" style="1" customWidth="1"/>
    <col min="13318" max="13318" width="21" style="1" customWidth="1"/>
    <col min="13319" max="13319" width="15.42578125" style="1" customWidth="1"/>
    <col min="13320" max="13320" width="18.28515625" style="1" customWidth="1"/>
    <col min="13321" max="13324" width="16.5703125" style="1" customWidth="1"/>
    <col min="13325" max="13325" width="15.85546875" style="1" customWidth="1"/>
    <col min="13326" max="13326" width="11.28515625" style="1" customWidth="1"/>
    <col min="13327" max="13571" width="9.140625" style="1"/>
    <col min="13572" max="13572" width="8.42578125" style="1" customWidth="1"/>
    <col min="13573" max="13573" width="62.5703125" style="1" customWidth="1"/>
    <col min="13574" max="13574" width="21" style="1" customWidth="1"/>
    <col min="13575" max="13575" width="15.42578125" style="1" customWidth="1"/>
    <col min="13576" max="13576" width="18.28515625" style="1" customWidth="1"/>
    <col min="13577" max="13580" width="16.5703125" style="1" customWidth="1"/>
    <col min="13581" max="13581" width="15.85546875" style="1" customWidth="1"/>
    <col min="13582" max="13582" width="11.28515625" style="1" customWidth="1"/>
    <col min="13583" max="13827" width="9.140625" style="1"/>
    <col min="13828" max="13828" width="8.42578125" style="1" customWidth="1"/>
    <col min="13829" max="13829" width="62.5703125" style="1" customWidth="1"/>
    <col min="13830" max="13830" width="21" style="1" customWidth="1"/>
    <col min="13831" max="13831" width="15.42578125" style="1" customWidth="1"/>
    <col min="13832" max="13832" width="18.28515625" style="1" customWidth="1"/>
    <col min="13833" max="13836" width="16.5703125" style="1" customWidth="1"/>
    <col min="13837" max="13837" width="15.85546875" style="1" customWidth="1"/>
    <col min="13838" max="13838" width="11.28515625" style="1" customWidth="1"/>
    <col min="13839" max="14083" width="9.140625" style="1"/>
    <col min="14084" max="14084" width="8.42578125" style="1" customWidth="1"/>
    <col min="14085" max="14085" width="62.5703125" style="1" customWidth="1"/>
    <col min="14086" max="14086" width="21" style="1" customWidth="1"/>
    <col min="14087" max="14087" width="15.42578125" style="1" customWidth="1"/>
    <col min="14088" max="14088" width="18.28515625" style="1" customWidth="1"/>
    <col min="14089" max="14092" width="16.5703125" style="1" customWidth="1"/>
    <col min="14093" max="14093" width="15.85546875" style="1" customWidth="1"/>
    <col min="14094" max="14094" width="11.28515625" style="1" customWidth="1"/>
    <col min="14095" max="14339" width="9.140625" style="1"/>
    <col min="14340" max="14340" width="8.42578125" style="1" customWidth="1"/>
    <col min="14341" max="14341" width="62.5703125" style="1" customWidth="1"/>
    <col min="14342" max="14342" width="21" style="1" customWidth="1"/>
    <col min="14343" max="14343" width="15.42578125" style="1" customWidth="1"/>
    <col min="14344" max="14344" width="18.28515625" style="1" customWidth="1"/>
    <col min="14345" max="14348" width="16.5703125" style="1" customWidth="1"/>
    <col min="14349" max="14349" width="15.85546875" style="1" customWidth="1"/>
    <col min="14350" max="14350" width="11.28515625" style="1" customWidth="1"/>
    <col min="14351" max="14595" width="9.140625" style="1"/>
    <col min="14596" max="14596" width="8.42578125" style="1" customWidth="1"/>
    <col min="14597" max="14597" width="62.5703125" style="1" customWidth="1"/>
    <col min="14598" max="14598" width="21" style="1" customWidth="1"/>
    <col min="14599" max="14599" width="15.42578125" style="1" customWidth="1"/>
    <col min="14600" max="14600" width="18.28515625" style="1" customWidth="1"/>
    <col min="14601" max="14604" width="16.5703125" style="1" customWidth="1"/>
    <col min="14605" max="14605" width="15.85546875" style="1" customWidth="1"/>
    <col min="14606" max="14606" width="11.28515625" style="1" customWidth="1"/>
    <col min="14607" max="14851" width="9.140625" style="1"/>
    <col min="14852" max="14852" width="8.42578125" style="1" customWidth="1"/>
    <col min="14853" max="14853" width="62.5703125" style="1" customWidth="1"/>
    <col min="14854" max="14854" width="21" style="1" customWidth="1"/>
    <col min="14855" max="14855" width="15.42578125" style="1" customWidth="1"/>
    <col min="14856" max="14856" width="18.28515625" style="1" customWidth="1"/>
    <col min="14857" max="14860" width="16.5703125" style="1" customWidth="1"/>
    <col min="14861" max="14861" width="15.85546875" style="1" customWidth="1"/>
    <col min="14862" max="14862" width="11.28515625" style="1" customWidth="1"/>
    <col min="14863" max="15107" width="9.140625" style="1"/>
    <col min="15108" max="15108" width="8.42578125" style="1" customWidth="1"/>
    <col min="15109" max="15109" width="62.5703125" style="1" customWidth="1"/>
    <col min="15110" max="15110" width="21" style="1" customWidth="1"/>
    <col min="15111" max="15111" width="15.42578125" style="1" customWidth="1"/>
    <col min="15112" max="15112" width="18.28515625" style="1" customWidth="1"/>
    <col min="15113" max="15116" width="16.5703125" style="1" customWidth="1"/>
    <col min="15117" max="15117" width="15.85546875" style="1" customWidth="1"/>
    <col min="15118" max="15118" width="11.28515625" style="1" customWidth="1"/>
    <col min="15119" max="15363" width="9.140625" style="1"/>
    <col min="15364" max="15364" width="8.42578125" style="1" customWidth="1"/>
    <col min="15365" max="15365" width="62.5703125" style="1" customWidth="1"/>
    <col min="15366" max="15366" width="21" style="1" customWidth="1"/>
    <col min="15367" max="15367" width="15.42578125" style="1" customWidth="1"/>
    <col min="15368" max="15368" width="18.28515625" style="1" customWidth="1"/>
    <col min="15369" max="15372" width="16.5703125" style="1" customWidth="1"/>
    <col min="15373" max="15373" width="15.85546875" style="1" customWidth="1"/>
    <col min="15374" max="15374" width="11.28515625" style="1" customWidth="1"/>
    <col min="15375" max="15619" width="9.140625" style="1"/>
    <col min="15620" max="15620" width="8.42578125" style="1" customWidth="1"/>
    <col min="15621" max="15621" width="62.5703125" style="1" customWidth="1"/>
    <col min="15622" max="15622" width="21" style="1" customWidth="1"/>
    <col min="15623" max="15623" width="15.42578125" style="1" customWidth="1"/>
    <col min="15624" max="15624" width="18.28515625" style="1" customWidth="1"/>
    <col min="15625" max="15628" width="16.5703125" style="1" customWidth="1"/>
    <col min="15629" max="15629" width="15.85546875" style="1" customWidth="1"/>
    <col min="15630" max="15630" width="11.28515625" style="1" customWidth="1"/>
    <col min="15631" max="15875" width="9.140625" style="1"/>
    <col min="15876" max="15876" width="8.42578125" style="1" customWidth="1"/>
    <col min="15877" max="15877" width="62.5703125" style="1" customWidth="1"/>
    <col min="15878" max="15878" width="21" style="1" customWidth="1"/>
    <col min="15879" max="15879" width="15.42578125" style="1" customWidth="1"/>
    <col min="15880" max="15880" width="18.28515625" style="1" customWidth="1"/>
    <col min="15881" max="15884" width="16.5703125" style="1" customWidth="1"/>
    <col min="15885" max="15885" width="15.85546875" style="1" customWidth="1"/>
    <col min="15886" max="15886" width="11.28515625" style="1" customWidth="1"/>
    <col min="15887" max="16131" width="9.140625" style="1"/>
    <col min="16132" max="16132" width="8.42578125" style="1" customWidth="1"/>
    <col min="16133" max="16133" width="62.5703125" style="1" customWidth="1"/>
    <col min="16134" max="16134" width="21" style="1" customWidth="1"/>
    <col min="16135" max="16135" width="15.42578125" style="1" customWidth="1"/>
    <col min="16136" max="16136" width="18.28515625" style="1" customWidth="1"/>
    <col min="16137" max="16140" width="16.5703125" style="1" customWidth="1"/>
    <col min="16141" max="16141" width="15.85546875" style="1" customWidth="1"/>
    <col min="16142" max="16142" width="11.28515625" style="1" customWidth="1"/>
    <col min="16143" max="16384" width="9.140625" style="1"/>
  </cols>
  <sheetData>
    <row r="4" spans="1:14" x14ac:dyDescent="0.25">
      <c r="B4" s="21"/>
      <c r="D4" s="3"/>
      <c r="E4" s="3"/>
      <c r="H4" s="36"/>
      <c r="I4" s="36"/>
      <c r="J4" s="36"/>
      <c r="K4" s="36"/>
      <c r="L4" s="36"/>
    </row>
    <row r="5" spans="1:14" ht="18.75" x14ac:dyDescent="0.25">
      <c r="B5" s="21"/>
      <c r="D5" s="70"/>
      <c r="E5" s="3"/>
      <c r="F5" s="70" t="s">
        <v>373</v>
      </c>
      <c r="H5" s="36"/>
      <c r="I5" s="36"/>
      <c r="J5" s="36"/>
      <c r="K5" s="36"/>
      <c r="L5" s="36"/>
    </row>
    <row r="6" spans="1:14" ht="18.75" x14ac:dyDescent="0.25">
      <c r="B6" s="21"/>
      <c r="D6" s="70"/>
      <c r="E6" s="3"/>
      <c r="F6" s="70" t="s">
        <v>378</v>
      </c>
      <c r="H6" s="36"/>
      <c r="I6" s="36"/>
      <c r="J6" s="36"/>
      <c r="K6" s="36"/>
      <c r="L6" s="36"/>
    </row>
    <row r="7" spans="1:14" ht="18.75" x14ac:dyDescent="0.25">
      <c r="B7" s="21"/>
      <c r="D7" s="71"/>
      <c r="E7" s="3"/>
      <c r="F7" s="71" t="s">
        <v>374</v>
      </c>
      <c r="H7" s="36"/>
      <c r="I7" s="36"/>
      <c r="J7" s="36"/>
      <c r="K7" s="36"/>
      <c r="L7" s="36"/>
    </row>
    <row r="8" spans="1:14" ht="18.75" x14ac:dyDescent="0.25">
      <c r="B8" s="21"/>
      <c r="D8" s="72"/>
      <c r="E8" s="3"/>
      <c r="F8" s="72" t="s">
        <v>375</v>
      </c>
      <c r="H8" s="36"/>
      <c r="I8" s="36"/>
      <c r="J8" s="36"/>
      <c r="K8" s="36"/>
      <c r="L8" s="36"/>
    </row>
    <row r="9" spans="1:14" ht="18.75" x14ac:dyDescent="0.25">
      <c r="B9" s="21"/>
      <c r="D9" s="71"/>
      <c r="E9" s="3"/>
      <c r="F9" s="71" t="s">
        <v>376</v>
      </c>
      <c r="H9" s="36"/>
      <c r="I9" s="36"/>
      <c r="J9" s="36"/>
      <c r="K9" s="36"/>
      <c r="L9" s="36"/>
    </row>
    <row r="10" spans="1:14" ht="18.75" x14ac:dyDescent="0.25">
      <c r="B10" s="21"/>
      <c r="D10" s="72"/>
      <c r="E10" s="3"/>
      <c r="F10" s="72" t="s">
        <v>377</v>
      </c>
      <c r="H10" s="36"/>
      <c r="I10" s="36"/>
      <c r="J10" s="36"/>
      <c r="K10" s="36"/>
      <c r="L10" s="36"/>
    </row>
    <row r="11" spans="1:14" ht="16.5" thickBot="1" x14ac:dyDescent="0.3">
      <c r="B11" s="21"/>
      <c r="D11" s="3"/>
      <c r="E11" s="3"/>
      <c r="H11" s="36"/>
      <c r="I11" s="36"/>
      <c r="J11" s="36"/>
      <c r="K11" s="36"/>
      <c r="L11" s="36"/>
    </row>
    <row r="12" spans="1:14" ht="16.5" thickBot="1" x14ac:dyDescent="0.3">
      <c r="A12" s="161" t="s">
        <v>370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</row>
    <row r="13" spans="1:14" ht="48" customHeight="1" thickBot="1" x14ac:dyDescent="0.3">
      <c r="A13" s="165" t="s">
        <v>0</v>
      </c>
      <c r="B13" s="166" t="s">
        <v>1</v>
      </c>
      <c r="C13" s="166" t="s">
        <v>2</v>
      </c>
      <c r="D13" s="156" t="s">
        <v>366</v>
      </c>
      <c r="E13" s="157"/>
      <c r="F13" s="158" t="s">
        <v>369</v>
      </c>
      <c r="G13" s="158"/>
      <c r="H13" s="159" t="s">
        <v>371</v>
      </c>
      <c r="I13" s="160"/>
      <c r="J13" s="158" t="s">
        <v>372</v>
      </c>
      <c r="K13" s="158"/>
      <c r="L13" s="159" t="s">
        <v>3</v>
      </c>
      <c r="M13" s="160"/>
    </row>
    <row r="14" spans="1:14" ht="16.5" thickBot="1" x14ac:dyDescent="0.3">
      <c r="A14" s="146"/>
      <c r="B14" s="167"/>
      <c r="C14" s="168"/>
      <c r="D14" s="51" t="s">
        <v>367</v>
      </c>
      <c r="E14" s="51" t="s">
        <v>368</v>
      </c>
      <c r="F14" s="60" t="s">
        <v>367</v>
      </c>
      <c r="G14" s="63" t="s">
        <v>368</v>
      </c>
      <c r="H14" s="51" t="s">
        <v>367</v>
      </c>
      <c r="I14" s="51" t="s">
        <v>368</v>
      </c>
      <c r="J14" s="60" t="s">
        <v>367</v>
      </c>
      <c r="K14" s="63" t="s">
        <v>368</v>
      </c>
      <c r="L14" s="51" t="s">
        <v>367</v>
      </c>
      <c r="M14" s="51" t="s">
        <v>368</v>
      </c>
    </row>
    <row r="15" spans="1:14" ht="16.5" thickBot="1" x14ac:dyDescent="0.3">
      <c r="A15" s="17">
        <v>1</v>
      </c>
      <c r="B15" s="8">
        <v>2</v>
      </c>
      <c r="C15" s="8">
        <v>3</v>
      </c>
      <c r="D15" s="8">
        <v>4</v>
      </c>
      <c r="E15" s="8">
        <v>5</v>
      </c>
      <c r="F15" s="60">
        <v>6</v>
      </c>
      <c r="G15" s="67">
        <v>7</v>
      </c>
      <c r="H15" s="8">
        <v>8</v>
      </c>
      <c r="I15" s="61">
        <v>9</v>
      </c>
      <c r="J15" s="8">
        <v>10</v>
      </c>
      <c r="K15" s="37">
        <v>11</v>
      </c>
      <c r="L15" s="8">
        <v>12</v>
      </c>
      <c r="M15" s="99">
        <v>13</v>
      </c>
    </row>
    <row r="16" spans="1:14" ht="16.5" thickBot="1" x14ac:dyDescent="0.3">
      <c r="A16" s="17"/>
      <c r="B16" s="150" t="s">
        <v>359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"/>
    </row>
    <row r="17" spans="1:14" x14ac:dyDescent="0.25">
      <c r="A17" s="15"/>
      <c r="B17" s="16" t="s">
        <v>10</v>
      </c>
      <c r="C17" s="52"/>
      <c r="D17" s="103"/>
      <c r="E17" s="104"/>
      <c r="F17" s="101">
        <f t="shared" ref="F17:G19" si="0">H17+J17+L17</f>
        <v>12619789.887217019</v>
      </c>
      <c r="G17" s="74">
        <f t="shared" si="0"/>
        <v>447066.61093999998</v>
      </c>
      <c r="H17" s="73">
        <f t="shared" ref="H17:M17" si="1">H18+H93+H107</f>
        <v>10659450.49118745</v>
      </c>
      <c r="I17" s="38">
        <f t="shared" si="1"/>
        <v>447066.61093999998</v>
      </c>
      <c r="J17" s="68">
        <f t="shared" si="1"/>
        <v>1960339.3960295701</v>
      </c>
      <c r="K17" s="74">
        <f t="shared" si="1"/>
        <v>0</v>
      </c>
      <c r="L17" s="73">
        <f t="shared" si="1"/>
        <v>0</v>
      </c>
      <c r="M17" s="114">
        <f t="shared" si="1"/>
        <v>0</v>
      </c>
    </row>
    <row r="18" spans="1:14" x14ac:dyDescent="0.25">
      <c r="A18" s="18"/>
      <c r="B18" s="14" t="s">
        <v>4</v>
      </c>
      <c r="C18" s="53"/>
      <c r="D18" s="53"/>
      <c r="E18" s="105"/>
      <c r="F18" s="62">
        <f t="shared" si="0"/>
        <v>10234851.271154162</v>
      </c>
      <c r="G18" s="75">
        <f t="shared" si="0"/>
        <v>378168.16093999997</v>
      </c>
      <c r="H18" s="62">
        <f t="shared" ref="H18:M18" si="2">SUM(H19:H92)</f>
        <v>8274511.8751245914</v>
      </c>
      <c r="I18" s="39">
        <f t="shared" si="2"/>
        <v>378168.16093999997</v>
      </c>
      <c r="J18" s="88">
        <f t="shared" si="2"/>
        <v>1960339.3960295701</v>
      </c>
      <c r="K18" s="75">
        <f t="shared" si="2"/>
        <v>0</v>
      </c>
      <c r="L18" s="62">
        <f t="shared" si="2"/>
        <v>0</v>
      </c>
      <c r="M18" s="75">
        <f t="shared" si="2"/>
        <v>0</v>
      </c>
      <c r="N18" s="22"/>
    </row>
    <row r="19" spans="1:14" x14ac:dyDescent="0.25">
      <c r="A19" s="35">
        <v>1</v>
      </c>
      <c r="B19" s="23" t="s">
        <v>11</v>
      </c>
      <c r="C19" s="54" t="s">
        <v>26</v>
      </c>
      <c r="D19" s="54">
        <v>1</v>
      </c>
      <c r="E19" s="106"/>
      <c r="F19" s="131">
        <f t="shared" si="0"/>
        <v>308376.84929198201</v>
      </c>
      <c r="G19" s="140">
        <f t="shared" si="0"/>
        <v>0</v>
      </c>
      <c r="H19" s="133">
        <v>308376.84929198201</v>
      </c>
      <c r="I19" s="139"/>
      <c r="J19" s="135"/>
      <c r="K19" s="137"/>
      <c r="L19" s="133"/>
      <c r="M19" s="164"/>
    </row>
    <row r="20" spans="1:14" x14ac:dyDescent="0.25">
      <c r="A20" s="34" t="s">
        <v>27</v>
      </c>
      <c r="B20" s="24" t="s">
        <v>78</v>
      </c>
      <c r="C20" s="55" t="s">
        <v>26</v>
      </c>
      <c r="D20" s="55">
        <v>1</v>
      </c>
      <c r="E20" s="107"/>
      <c r="F20" s="132"/>
      <c r="G20" s="140"/>
      <c r="H20" s="134"/>
      <c r="I20" s="139"/>
      <c r="J20" s="136"/>
      <c r="K20" s="137"/>
      <c r="L20" s="134"/>
      <c r="M20" s="164"/>
    </row>
    <row r="21" spans="1:14" x14ac:dyDescent="0.25">
      <c r="A21" s="35">
        <v>2</v>
      </c>
      <c r="B21" s="23" t="s">
        <v>12</v>
      </c>
      <c r="C21" s="53" t="s">
        <v>188</v>
      </c>
      <c r="D21" s="54">
        <v>3</v>
      </c>
      <c r="E21" s="106"/>
      <c r="F21" s="131">
        <f>H21+J21+L21</f>
        <v>260809.32842919801</v>
      </c>
      <c r="G21" s="140">
        <f>I21+K21+M21</f>
        <v>0</v>
      </c>
      <c r="H21" s="133">
        <v>260809.32842919801</v>
      </c>
      <c r="I21" s="139"/>
      <c r="J21" s="135"/>
      <c r="K21" s="137"/>
      <c r="L21" s="133"/>
      <c r="M21" s="138"/>
    </row>
    <row r="22" spans="1:14" x14ac:dyDescent="0.25">
      <c r="A22" s="34" t="s">
        <v>29</v>
      </c>
      <c r="B22" s="24" t="s">
        <v>228</v>
      </c>
      <c r="C22" s="56" t="s">
        <v>188</v>
      </c>
      <c r="D22" s="55">
        <v>1</v>
      </c>
      <c r="E22" s="107"/>
      <c r="F22" s="132"/>
      <c r="G22" s="140"/>
      <c r="H22" s="134"/>
      <c r="I22" s="139"/>
      <c r="J22" s="136"/>
      <c r="K22" s="137"/>
      <c r="L22" s="134"/>
      <c r="M22" s="138"/>
    </row>
    <row r="23" spans="1:14" ht="47.25" x14ac:dyDescent="0.25">
      <c r="A23" s="35">
        <v>3</v>
      </c>
      <c r="B23" s="9" t="s">
        <v>229</v>
      </c>
      <c r="C23" s="54" t="s">
        <v>49</v>
      </c>
      <c r="D23" s="54" t="s">
        <v>364</v>
      </c>
      <c r="E23" s="106"/>
      <c r="F23" s="131">
        <f>H23+J23+L23</f>
        <v>629321.02373893105</v>
      </c>
      <c r="G23" s="140">
        <f>I23+K23+M23</f>
        <v>0</v>
      </c>
      <c r="H23" s="148">
        <v>629321.02373893105</v>
      </c>
      <c r="I23" s="139"/>
      <c r="J23" s="154"/>
      <c r="K23" s="137"/>
      <c r="L23" s="148"/>
      <c r="M23" s="138"/>
      <c r="N23" s="1"/>
    </row>
    <row r="24" spans="1:14" x14ac:dyDescent="0.25">
      <c r="A24" s="34" t="s">
        <v>30</v>
      </c>
      <c r="B24" s="10" t="s">
        <v>238</v>
      </c>
      <c r="C24" s="56" t="s">
        <v>26</v>
      </c>
      <c r="D24" s="56">
        <v>3</v>
      </c>
      <c r="E24" s="108"/>
      <c r="F24" s="131"/>
      <c r="G24" s="140"/>
      <c r="H24" s="148"/>
      <c r="I24" s="139"/>
      <c r="J24" s="154"/>
      <c r="K24" s="137"/>
      <c r="L24" s="148"/>
      <c r="M24" s="138"/>
      <c r="N24" s="1"/>
    </row>
    <row r="25" spans="1:14" x14ac:dyDescent="0.25">
      <c r="A25" s="34" t="s">
        <v>47</v>
      </c>
      <c r="B25" s="10" t="s">
        <v>360</v>
      </c>
      <c r="C25" s="56" t="s">
        <v>26</v>
      </c>
      <c r="D25" s="56">
        <v>9</v>
      </c>
      <c r="E25" s="108"/>
      <c r="F25" s="132"/>
      <c r="G25" s="140"/>
      <c r="H25" s="149"/>
      <c r="I25" s="139"/>
      <c r="J25" s="155"/>
      <c r="K25" s="137"/>
      <c r="L25" s="149"/>
      <c r="M25" s="138"/>
      <c r="N25" s="1"/>
    </row>
    <row r="26" spans="1:14" x14ac:dyDescent="0.25">
      <c r="A26" s="34" t="s">
        <v>48</v>
      </c>
      <c r="B26" s="10" t="s">
        <v>361</v>
      </c>
      <c r="C26" s="56" t="s">
        <v>26</v>
      </c>
      <c r="D26" s="56">
        <v>13</v>
      </c>
      <c r="E26" s="108"/>
      <c r="F26" s="132"/>
      <c r="G26" s="140"/>
      <c r="H26" s="149"/>
      <c r="I26" s="139"/>
      <c r="J26" s="155"/>
      <c r="K26" s="137"/>
      <c r="L26" s="149"/>
      <c r="M26" s="138"/>
      <c r="N26" s="1"/>
    </row>
    <row r="27" spans="1:14" x14ac:dyDescent="0.25">
      <c r="A27" s="34" t="s">
        <v>362</v>
      </c>
      <c r="B27" s="10" t="s">
        <v>230</v>
      </c>
      <c r="C27" s="56" t="s">
        <v>26</v>
      </c>
      <c r="D27" s="56">
        <v>98</v>
      </c>
      <c r="E27" s="108"/>
      <c r="F27" s="132"/>
      <c r="G27" s="140"/>
      <c r="H27" s="149"/>
      <c r="I27" s="139"/>
      <c r="J27" s="155"/>
      <c r="K27" s="137"/>
      <c r="L27" s="149"/>
      <c r="M27" s="138"/>
      <c r="N27" s="1"/>
    </row>
    <row r="28" spans="1:14" x14ac:dyDescent="0.25">
      <c r="A28" s="34" t="s">
        <v>363</v>
      </c>
      <c r="B28" s="10" t="s">
        <v>259</v>
      </c>
      <c r="C28" s="56" t="s">
        <v>32</v>
      </c>
      <c r="D28" s="56">
        <f>46.94-16.4</f>
        <v>30.54</v>
      </c>
      <c r="E28" s="108"/>
      <c r="F28" s="132"/>
      <c r="G28" s="140"/>
      <c r="H28" s="149"/>
      <c r="I28" s="139"/>
      <c r="J28" s="155"/>
      <c r="K28" s="137"/>
      <c r="L28" s="149"/>
      <c r="M28" s="138"/>
      <c r="N28" s="1"/>
    </row>
    <row r="29" spans="1:14" ht="31.5" x14ac:dyDescent="0.25">
      <c r="A29" s="35">
        <v>4</v>
      </c>
      <c r="B29" s="9" t="s">
        <v>235</v>
      </c>
      <c r="C29" s="54" t="s">
        <v>49</v>
      </c>
      <c r="D29" s="54" t="s">
        <v>253</v>
      </c>
      <c r="E29" s="106"/>
      <c r="F29" s="131">
        <f>H29+J29+L29</f>
        <v>130056.36867518286</v>
      </c>
      <c r="G29" s="140">
        <f>I29+K29+M29</f>
        <v>0</v>
      </c>
      <c r="H29" s="148">
        <v>130056.36867518286</v>
      </c>
      <c r="I29" s="139"/>
      <c r="J29" s="154"/>
      <c r="K29" s="137"/>
      <c r="L29" s="148"/>
      <c r="M29" s="138"/>
      <c r="N29" s="1"/>
    </row>
    <row r="30" spans="1:14" x14ac:dyDescent="0.25">
      <c r="A30" s="13" t="s">
        <v>73</v>
      </c>
      <c r="B30" s="10" t="s">
        <v>236</v>
      </c>
      <c r="C30" s="56" t="s">
        <v>233</v>
      </c>
      <c r="D30" s="56">
        <v>3</v>
      </c>
      <c r="E30" s="108"/>
      <c r="F30" s="132"/>
      <c r="G30" s="140"/>
      <c r="H30" s="149"/>
      <c r="I30" s="139"/>
      <c r="J30" s="155"/>
      <c r="K30" s="137"/>
      <c r="L30" s="149"/>
      <c r="M30" s="138"/>
      <c r="N30" s="1"/>
    </row>
    <row r="31" spans="1:14" x14ac:dyDescent="0.25">
      <c r="A31" s="13" t="s">
        <v>74</v>
      </c>
      <c r="B31" s="10" t="s">
        <v>237</v>
      </c>
      <c r="C31" s="56" t="s">
        <v>32</v>
      </c>
      <c r="D31" s="56">
        <v>3.5110000000000001</v>
      </c>
      <c r="E31" s="108"/>
      <c r="F31" s="132"/>
      <c r="G31" s="140"/>
      <c r="H31" s="149"/>
      <c r="I31" s="139"/>
      <c r="J31" s="155"/>
      <c r="K31" s="137"/>
      <c r="L31" s="149"/>
      <c r="M31" s="138"/>
      <c r="N31" s="1"/>
    </row>
    <row r="32" spans="1:14" ht="31.5" x14ac:dyDescent="0.25">
      <c r="A32" s="35">
        <v>5</v>
      </c>
      <c r="B32" s="23" t="s">
        <v>13</v>
      </c>
      <c r="C32" s="53" t="s">
        <v>32</v>
      </c>
      <c r="D32" s="109">
        <v>3.7</v>
      </c>
      <c r="E32" s="106"/>
      <c r="F32" s="131">
        <f>H32+J32+L32</f>
        <v>359483.24100000004</v>
      </c>
      <c r="G32" s="140">
        <f>I32+K32+M32</f>
        <v>0</v>
      </c>
      <c r="H32" s="133">
        <v>359483.24100000004</v>
      </c>
      <c r="I32" s="139"/>
      <c r="J32" s="135"/>
      <c r="K32" s="137"/>
      <c r="L32" s="133"/>
      <c r="M32" s="138"/>
    </row>
    <row r="33" spans="1:13" x14ac:dyDescent="0.25">
      <c r="A33" s="34" t="s">
        <v>33</v>
      </c>
      <c r="B33" s="24" t="s">
        <v>79</v>
      </c>
      <c r="C33" s="56" t="s">
        <v>32</v>
      </c>
      <c r="D33" s="110">
        <v>3.7</v>
      </c>
      <c r="E33" s="107"/>
      <c r="F33" s="132"/>
      <c r="G33" s="140"/>
      <c r="H33" s="134"/>
      <c r="I33" s="139"/>
      <c r="J33" s="136"/>
      <c r="K33" s="137"/>
      <c r="L33" s="134"/>
      <c r="M33" s="138"/>
    </row>
    <row r="34" spans="1:13" ht="47.25" x14ac:dyDescent="0.25">
      <c r="A34" s="35">
        <v>6</v>
      </c>
      <c r="B34" s="23" t="s">
        <v>5</v>
      </c>
      <c r="C34" s="54" t="s">
        <v>34</v>
      </c>
      <c r="D34" s="109" t="s">
        <v>204</v>
      </c>
      <c r="E34" s="106" t="s">
        <v>383</v>
      </c>
      <c r="F34" s="131">
        <f>H34+J34+L34</f>
        <v>381818.8339701494</v>
      </c>
      <c r="G34" s="140">
        <f>I34+K34+M34</f>
        <v>253457.98131</v>
      </c>
      <c r="H34" s="133">
        <v>381818.8339701494</v>
      </c>
      <c r="I34" s="139">
        <v>253457.98131</v>
      </c>
      <c r="J34" s="135"/>
      <c r="K34" s="137"/>
      <c r="L34" s="133"/>
      <c r="M34" s="138"/>
    </row>
    <row r="35" spans="1:13" ht="63" x14ac:dyDescent="0.25">
      <c r="A35" s="34" t="s">
        <v>38</v>
      </c>
      <c r="B35" s="24" t="s">
        <v>201</v>
      </c>
      <c r="C35" s="56" t="s">
        <v>32</v>
      </c>
      <c r="D35" s="110">
        <v>9.9</v>
      </c>
      <c r="E35" s="107" t="s">
        <v>379</v>
      </c>
      <c r="F35" s="132"/>
      <c r="G35" s="140"/>
      <c r="H35" s="134"/>
      <c r="I35" s="139"/>
      <c r="J35" s="136"/>
      <c r="K35" s="137"/>
      <c r="L35" s="134"/>
      <c r="M35" s="138"/>
    </row>
    <row r="36" spans="1:13" x14ac:dyDescent="0.25">
      <c r="A36" s="34" t="s">
        <v>39</v>
      </c>
      <c r="B36" s="24" t="s">
        <v>202</v>
      </c>
      <c r="C36" s="56" t="s">
        <v>26</v>
      </c>
      <c r="D36" s="110">
        <v>3</v>
      </c>
      <c r="E36" s="107"/>
      <c r="F36" s="132"/>
      <c r="G36" s="140"/>
      <c r="H36" s="134"/>
      <c r="I36" s="139"/>
      <c r="J36" s="136"/>
      <c r="K36" s="137"/>
      <c r="L36" s="134"/>
      <c r="M36" s="138"/>
    </row>
    <row r="37" spans="1:13" x14ac:dyDescent="0.25">
      <c r="A37" s="34" t="s">
        <v>40</v>
      </c>
      <c r="B37" s="24" t="s">
        <v>203</v>
      </c>
      <c r="C37" s="56" t="s">
        <v>26</v>
      </c>
      <c r="D37" s="110">
        <v>9</v>
      </c>
      <c r="E37" s="107">
        <v>17</v>
      </c>
      <c r="F37" s="132"/>
      <c r="G37" s="140"/>
      <c r="H37" s="134"/>
      <c r="I37" s="139"/>
      <c r="J37" s="136"/>
      <c r="K37" s="137"/>
      <c r="L37" s="134"/>
      <c r="M37" s="138"/>
    </row>
    <row r="38" spans="1:13" ht="47.25" x14ac:dyDescent="0.25">
      <c r="A38" s="35">
        <v>7</v>
      </c>
      <c r="B38" s="23" t="s">
        <v>6</v>
      </c>
      <c r="C38" s="54" t="s">
        <v>34</v>
      </c>
      <c r="D38" s="109" t="s">
        <v>206</v>
      </c>
      <c r="E38" s="106" t="s">
        <v>382</v>
      </c>
      <c r="F38" s="131">
        <f>H38+J38+L38</f>
        <v>284862.77843449148</v>
      </c>
      <c r="G38" s="140"/>
      <c r="H38" s="133">
        <v>284862.77843449148</v>
      </c>
      <c r="I38" s="139">
        <v>122926.17963</v>
      </c>
      <c r="J38" s="135"/>
      <c r="K38" s="137"/>
      <c r="L38" s="133"/>
      <c r="M38" s="138"/>
    </row>
    <row r="39" spans="1:13" ht="63" x14ac:dyDescent="0.25">
      <c r="A39" s="34" t="s">
        <v>36</v>
      </c>
      <c r="B39" s="24" t="s">
        <v>201</v>
      </c>
      <c r="C39" s="56" t="s">
        <v>32</v>
      </c>
      <c r="D39" s="110">
        <v>7.1</v>
      </c>
      <c r="E39" s="107" t="s">
        <v>380</v>
      </c>
      <c r="F39" s="132"/>
      <c r="G39" s="140"/>
      <c r="H39" s="134"/>
      <c r="I39" s="139"/>
      <c r="J39" s="136"/>
      <c r="K39" s="137"/>
      <c r="L39" s="134"/>
      <c r="M39" s="138"/>
    </row>
    <row r="40" spans="1:13" x14ac:dyDescent="0.25">
      <c r="A40" s="34" t="s">
        <v>37</v>
      </c>
      <c r="B40" s="24" t="s">
        <v>205</v>
      </c>
      <c r="C40" s="56" t="s">
        <v>26</v>
      </c>
      <c r="D40" s="110">
        <v>7</v>
      </c>
      <c r="E40" s="107"/>
      <c r="F40" s="132"/>
      <c r="G40" s="140"/>
      <c r="H40" s="134"/>
      <c r="I40" s="139"/>
      <c r="J40" s="136"/>
      <c r="K40" s="137"/>
      <c r="L40" s="134"/>
      <c r="M40" s="138"/>
    </row>
    <row r="41" spans="1:13" x14ac:dyDescent="0.25">
      <c r="A41" s="34" t="s">
        <v>381</v>
      </c>
      <c r="B41" s="24" t="s">
        <v>203</v>
      </c>
      <c r="C41" s="56" t="s">
        <v>26</v>
      </c>
      <c r="D41" s="110"/>
      <c r="E41" s="107">
        <v>9</v>
      </c>
      <c r="F41" s="100"/>
      <c r="G41" s="96"/>
      <c r="H41" s="90"/>
      <c r="I41" s="95"/>
      <c r="J41" s="92"/>
      <c r="K41" s="93"/>
      <c r="L41" s="90"/>
      <c r="M41" s="94"/>
    </row>
    <row r="42" spans="1:13" x14ac:dyDescent="0.25">
      <c r="A42" s="35">
        <v>8</v>
      </c>
      <c r="B42" s="23" t="s">
        <v>14</v>
      </c>
      <c r="C42" s="53" t="s">
        <v>32</v>
      </c>
      <c r="D42" s="54">
        <v>1.8</v>
      </c>
      <c r="E42" s="106"/>
      <c r="F42" s="131">
        <f>H42+J42+L42</f>
        <v>40027.298999999999</v>
      </c>
      <c r="G42" s="140"/>
      <c r="H42" s="133">
        <v>40027.298999999999</v>
      </c>
      <c r="I42" s="139"/>
      <c r="J42" s="135"/>
      <c r="K42" s="137"/>
      <c r="L42" s="133"/>
      <c r="M42" s="138"/>
    </row>
    <row r="43" spans="1:13" x14ac:dyDescent="0.25">
      <c r="A43" s="34" t="s">
        <v>35</v>
      </c>
      <c r="B43" s="24" t="s">
        <v>80</v>
      </c>
      <c r="C43" s="56" t="s">
        <v>32</v>
      </c>
      <c r="D43" s="55">
        <v>1.8</v>
      </c>
      <c r="E43" s="107"/>
      <c r="F43" s="132"/>
      <c r="G43" s="140"/>
      <c r="H43" s="134"/>
      <c r="I43" s="139"/>
      <c r="J43" s="136"/>
      <c r="K43" s="137"/>
      <c r="L43" s="134"/>
      <c r="M43" s="138"/>
    </row>
    <row r="44" spans="1:13" x14ac:dyDescent="0.25">
      <c r="A44" s="35">
        <v>9</v>
      </c>
      <c r="B44" s="23" t="s">
        <v>15</v>
      </c>
      <c r="C44" s="53" t="s">
        <v>32</v>
      </c>
      <c r="D44" s="54">
        <v>0.3</v>
      </c>
      <c r="E44" s="106"/>
      <c r="F44" s="131">
        <f>H44+J44+L44</f>
        <v>230634.55</v>
      </c>
      <c r="G44" s="140"/>
      <c r="H44" s="133">
        <v>230634.55</v>
      </c>
      <c r="I44" s="139"/>
      <c r="J44" s="135"/>
      <c r="K44" s="137"/>
      <c r="L44" s="133"/>
      <c r="M44" s="138"/>
    </row>
    <row r="45" spans="1:13" x14ac:dyDescent="0.25">
      <c r="A45" s="34" t="s">
        <v>43</v>
      </c>
      <c r="B45" s="24" t="s">
        <v>80</v>
      </c>
      <c r="C45" s="56" t="s">
        <v>32</v>
      </c>
      <c r="D45" s="55">
        <v>0.3</v>
      </c>
      <c r="E45" s="107"/>
      <c r="F45" s="132"/>
      <c r="G45" s="140"/>
      <c r="H45" s="134"/>
      <c r="I45" s="139"/>
      <c r="J45" s="136"/>
      <c r="K45" s="137"/>
      <c r="L45" s="134"/>
      <c r="M45" s="138"/>
    </row>
    <row r="46" spans="1:13" ht="31.5" x14ac:dyDescent="0.25">
      <c r="A46" s="35">
        <v>10</v>
      </c>
      <c r="B46" s="23" t="s">
        <v>16</v>
      </c>
      <c r="C46" s="53" t="s">
        <v>32</v>
      </c>
      <c r="D46" s="54">
        <v>2.65</v>
      </c>
      <c r="E46" s="106"/>
      <c r="F46" s="131">
        <f>H46+J46+L46</f>
        <v>256685.77</v>
      </c>
      <c r="G46" s="140"/>
      <c r="H46" s="133">
        <v>256685.77</v>
      </c>
      <c r="I46" s="139"/>
      <c r="J46" s="135"/>
      <c r="K46" s="137"/>
      <c r="L46" s="133"/>
      <c r="M46" s="138"/>
    </row>
    <row r="47" spans="1:13" x14ac:dyDescent="0.25">
      <c r="A47" s="34" t="s">
        <v>44</v>
      </c>
      <c r="B47" s="24" t="s">
        <v>88</v>
      </c>
      <c r="C47" s="56" t="s">
        <v>32</v>
      </c>
      <c r="D47" s="55">
        <v>0.85</v>
      </c>
      <c r="E47" s="107"/>
      <c r="F47" s="132"/>
      <c r="G47" s="140"/>
      <c r="H47" s="134"/>
      <c r="I47" s="139"/>
      <c r="J47" s="136"/>
      <c r="K47" s="137"/>
      <c r="L47" s="134"/>
      <c r="M47" s="138"/>
    </row>
    <row r="48" spans="1:13" x14ac:dyDescent="0.25">
      <c r="A48" s="34" t="s">
        <v>45</v>
      </c>
      <c r="B48" s="24" t="s">
        <v>81</v>
      </c>
      <c r="C48" s="56" t="s">
        <v>32</v>
      </c>
      <c r="D48" s="55">
        <v>1.5</v>
      </c>
      <c r="E48" s="107"/>
      <c r="F48" s="132"/>
      <c r="G48" s="140"/>
      <c r="H48" s="134"/>
      <c r="I48" s="139"/>
      <c r="J48" s="136"/>
      <c r="K48" s="137"/>
      <c r="L48" s="134"/>
      <c r="M48" s="138"/>
    </row>
    <row r="49" spans="1:13" x14ac:dyDescent="0.25">
      <c r="A49" s="34" t="s">
        <v>46</v>
      </c>
      <c r="B49" s="24" t="s">
        <v>82</v>
      </c>
      <c r="C49" s="56" t="s">
        <v>32</v>
      </c>
      <c r="D49" s="55">
        <v>0.3</v>
      </c>
      <c r="E49" s="107"/>
      <c r="F49" s="132"/>
      <c r="G49" s="140"/>
      <c r="H49" s="134"/>
      <c r="I49" s="139"/>
      <c r="J49" s="136"/>
      <c r="K49" s="137"/>
      <c r="L49" s="134"/>
      <c r="M49" s="138"/>
    </row>
    <row r="50" spans="1:13" ht="31.5" x14ac:dyDescent="0.25">
      <c r="A50" s="35">
        <v>11</v>
      </c>
      <c r="B50" s="23" t="s">
        <v>17</v>
      </c>
      <c r="C50" s="53" t="s">
        <v>32</v>
      </c>
      <c r="D50" s="54">
        <v>2.4500000000000002</v>
      </c>
      <c r="E50" s="106"/>
      <c r="F50" s="131">
        <f>H50+J50+L50</f>
        <v>164907.82999999999</v>
      </c>
      <c r="G50" s="140"/>
      <c r="H50" s="133">
        <v>164907.82999999999</v>
      </c>
      <c r="I50" s="169"/>
      <c r="J50" s="135"/>
      <c r="K50" s="144"/>
      <c r="L50" s="133"/>
      <c r="M50" s="138"/>
    </row>
    <row r="51" spans="1:13" x14ac:dyDescent="0.25">
      <c r="A51" s="34" t="s">
        <v>41</v>
      </c>
      <c r="B51" s="24" t="s">
        <v>83</v>
      </c>
      <c r="C51" s="56" t="s">
        <v>32</v>
      </c>
      <c r="D51" s="55">
        <v>2.4500000000000002</v>
      </c>
      <c r="E51" s="107"/>
      <c r="F51" s="132"/>
      <c r="G51" s="140"/>
      <c r="H51" s="134"/>
      <c r="I51" s="170"/>
      <c r="J51" s="136"/>
      <c r="K51" s="145"/>
      <c r="L51" s="134"/>
      <c r="M51" s="138"/>
    </row>
    <row r="52" spans="1:13" x14ac:dyDescent="0.25">
      <c r="A52" s="35">
        <v>12</v>
      </c>
      <c r="B52" s="23" t="s">
        <v>23</v>
      </c>
      <c r="C52" s="53" t="s">
        <v>32</v>
      </c>
      <c r="D52" s="53">
        <v>2.77</v>
      </c>
      <c r="E52" s="105"/>
      <c r="F52" s="131">
        <f>H52+J52+L52</f>
        <v>256670.63999999998</v>
      </c>
      <c r="G52" s="140"/>
      <c r="H52" s="133">
        <v>256670.63999999998</v>
      </c>
      <c r="I52" s="139"/>
      <c r="J52" s="135"/>
      <c r="K52" s="137"/>
      <c r="L52" s="133"/>
      <c r="M52" s="138"/>
    </row>
    <row r="53" spans="1:13" x14ac:dyDescent="0.25">
      <c r="A53" s="34" t="s">
        <v>42</v>
      </c>
      <c r="B53" s="24" t="s">
        <v>84</v>
      </c>
      <c r="C53" s="56" t="s">
        <v>32</v>
      </c>
      <c r="D53" s="56">
        <v>2.77</v>
      </c>
      <c r="E53" s="108"/>
      <c r="F53" s="132"/>
      <c r="G53" s="140"/>
      <c r="H53" s="134"/>
      <c r="I53" s="139"/>
      <c r="J53" s="136"/>
      <c r="K53" s="137"/>
      <c r="L53" s="134"/>
      <c r="M53" s="138"/>
    </row>
    <row r="54" spans="1:13" ht="78.75" x14ac:dyDescent="0.25">
      <c r="A54" s="35">
        <v>13</v>
      </c>
      <c r="B54" s="23" t="s">
        <v>24</v>
      </c>
      <c r="C54" s="54" t="s">
        <v>49</v>
      </c>
      <c r="D54" s="54" t="s">
        <v>210</v>
      </c>
      <c r="E54" s="106"/>
      <c r="F54" s="131">
        <f>H54+J54+L54</f>
        <v>241543.84775000098</v>
      </c>
      <c r="G54" s="140"/>
      <c r="H54" s="133">
        <v>241543.84775000098</v>
      </c>
      <c r="I54" s="139"/>
      <c r="J54" s="135"/>
      <c r="K54" s="137"/>
      <c r="L54" s="133"/>
      <c r="M54" s="138"/>
    </row>
    <row r="55" spans="1:13" x14ac:dyDescent="0.25">
      <c r="A55" s="34" t="s">
        <v>61</v>
      </c>
      <c r="B55" s="24" t="s">
        <v>211</v>
      </c>
      <c r="C55" s="56" t="s">
        <v>26</v>
      </c>
      <c r="D55" s="56">
        <v>1239</v>
      </c>
      <c r="E55" s="108"/>
      <c r="F55" s="132"/>
      <c r="G55" s="140"/>
      <c r="H55" s="134"/>
      <c r="I55" s="139"/>
      <c r="J55" s="136"/>
      <c r="K55" s="137"/>
      <c r="L55" s="134"/>
      <c r="M55" s="138"/>
    </row>
    <row r="56" spans="1:13" x14ac:dyDescent="0.25">
      <c r="A56" s="34" t="s">
        <v>62</v>
      </c>
      <c r="B56" s="24" t="s">
        <v>212</v>
      </c>
      <c r="C56" s="56" t="s">
        <v>26</v>
      </c>
      <c r="D56" s="56">
        <v>201</v>
      </c>
      <c r="E56" s="108"/>
      <c r="F56" s="132"/>
      <c r="G56" s="140"/>
      <c r="H56" s="134"/>
      <c r="I56" s="139"/>
      <c r="J56" s="136"/>
      <c r="K56" s="137"/>
      <c r="L56" s="134"/>
      <c r="M56" s="138"/>
    </row>
    <row r="57" spans="1:13" x14ac:dyDescent="0.25">
      <c r="A57" s="34" t="s">
        <v>256</v>
      </c>
      <c r="B57" s="24" t="s">
        <v>207</v>
      </c>
      <c r="C57" s="56" t="s">
        <v>26</v>
      </c>
      <c r="D57" s="56">
        <v>595</v>
      </c>
      <c r="E57" s="108"/>
      <c r="F57" s="132"/>
      <c r="G57" s="140"/>
      <c r="H57" s="134"/>
      <c r="I57" s="139"/>
      <c r="J57" s="136"/>
      <c r="K57" s="137"/>
      <c r="L57" s="134"/>
      <c r="M57" s="138"/>
    </row>
    <row r="58" spans="1:13" x14ac:dyDescent="0.25">
      <c r="A58" s="34" t="s">
        <v>257</v>
      </c>
      <c r="B58" s="24" t="s">
        <v>208</v>
      </c>
      <c r="C58" s="56" t="s">
        <v>32</v>
      </c>
      <c r="D58" s="56">
        <v>4.5999999999999996</v>
      </c>
      <c r="E58" s="108"/>
      <c r="F58" s="132"/>
      <c r="G58" s="140"/>
      <c r="H58" s="134"/>
      <c r="I58" s="139"/>
      <c r="J58" s="136"/>
      <c r="K58" s="137"/>
      <c r="L58" s="134"/>
      <c r="M58" s="138"/>
    </row>
    <row r="59" spans="1:13" x14ac:dyDescent="0.25">
      <c r="A59" s="34" t="s">
        <v>258</v>
      </c>
      <c r="B59" s="24" t="s">
        <v>209</v>
      </c>
      <c r="C59" s="56" t="s">
        <v>32</v>
      </c>
      <c r="D59" s="56">
        <v>6.75</v>
      </c>
      <c r="E59" s="108"/>
      <c r="F59" s="132"/>
      <c r="G59" s="140"/>
      <c r="H59" s="134"/>
      <c r="I59" s="139"/>
      <c r="J59" s="136"/>
      <c r="K59" s="137"/>
      <c r="L59" s="134"/>
      <c r="M59" s="138"/>
    </row>
    <row r="60" spans="1:13" ht="78.75" x14ac:dyDescent="0.25">
      <c r="A60" s="35">
        <v>14</v>
      </c>
      <c r="B60" s="23" t="s">
        <v>189</v>
      </c>
      <c r="C60" s="54" t="s">
        <v>54</v>
      </c>
      <c r="D60" s="54" t="s">
        <v>199</v>
      </c>
      <c r="E60" s="106"/>
      <c r="F60" s="131">
        <f>H60+J60+L60</f>
        <v>1153263.3256735702</v>
      </c>
      <c r="G60" s="140"/>
      <c r="H60" s="133">
        <v>1153263.3256735702</v>
      </c>
      <c r="I60" s="139"/>
      <c r="J60" s="135"/>
      <c r="K60" s="137"/>
      <c r="L60" s="133"/>
      <c r="M60" s="138"/>
    </row>
    <row r="61" spans="1:13" x14ac:dyDescent="0.25">
      <c r="A61" s="34" t="s">
        <v>63</v>
      </c>
      <c r="B61" s="24" t="s">
        <v>196</v>
      </c>
      <c r="C61" s="56" t="s">
        <v>85</v>
      </c>
      <c r="D61" s="56">
        <v>18</v>
      </c>
      <c r="E61" s="108"/>
      <c r="F61" s="132"/>
      <c r="G61" s="140"/>
      <c r="H61" s="134"/>
      <c r="I61" s="139"/>
      <c r="J61" s="136"/>
      <c r="K61" s="137"/>
      <c r="L61" s="134"/>
      <c r="M61" s="138"/>
    </row>
    <row r="62" spans="1:13" x14ac:dyDescent="0.25">
      <c r="A62" s="34" t="s">
        <v>64</v>
      </c>
      <c r="B62" s="24" t="s">
        <v>197</v>
      </c>
      <c r="C62" s="56" t="s">
        <v>85</v>
      </c>
      <c r="D62" s="56">
        <v>12</v>
      </c>
      <c r="E62" s="108"/>
      <c r="F62" s="132"/>
      <c r="G62" s="140"/>
      <c r="H62" s="134"/>
      <c r="I62" s="139"/>
      <c r="J62" s="136"/>
      <c r="K62" s="137"/>
      <c r="L62" s="134"/>
      <c r="M62" s="138"/>
    </row>
    <row r="63" spans="1:13" x14ac:dyDescent="0.25">
      <c r="A63" s="34" t="s">
        <v>66</v>
      </c>
      <c r="B63" s="24" t="s">
        <v>198</v>
      </c>
      <c r="C63" s="56" t="s">
        <v>26</v>
      </c>
      <c r="D63" s="56">
        <v>18</v>
      </c>
      <c r="E63" s="108"/>
      <c r="F63" s="132"/>
      <c r="G63" s="140"/>
      <c r="H63" s="134"/>
      <c r="I63" s="139"/>
      <c r="J63" s="136"/>
      <c r="K63" s="137"/>
      <c r="L63" s="134"/>
      <c r="M63" s="138"/>
    </row>
    <row r="64" spans="1:13" ht="31.5" x14ac:dyDescent="0.25">
      <c r="A64" s="35">
        <v>15</v>
      </c>
      <c r="B64" s="23" t="s">
        <v>190</v>
      </c>
      <c r="C64" s="53" t="s">
        <v>32</v>
      </c>
      <c r="D64" s="57">
        <f>D65</f>
        <v>19.29</v>
      </c>
      <c r="E64" s="111"/>
      <c r="F64" s="131">
        <f>H64+J64+L64</f>
        <v>1913074.6168214283</v>
      </c>
      <c r="G64" s="140"/>
      <c r="H64" s="133">
        <v>1913074.6168214283</v>
      </c>
      <c r="I64" s="139"/>
      <c r="J64" s="135"/>
      <c r="K64" s="137"/>
      <c r="L64" s="133"/>
      <c r="M64" s="138"/>
    </row>
    <row r="65" spans="1:14" x14ac:dyDescent="0.25">
      <c r="A65" s="34" t="s">
        <v>55</v>
      </c>
      <c r="B65" s="24" t="s">
        <v>200</v>
      </c>
      <c r="C65" s="56" t="s">
        <v>32</v>
      </c>
      <c r="D65" s="58">
        <v>19.29</v>
      </c>
      <c r="E65" s="112"/>
      <c r="F65" s="132"/>
      <c r="G65" s="140"/>
      <c r="H65" s="134"/>
      <c r="I65" s="139"/>
      <c r="J65" s="136"/>
      <c r="K65" s="137"/>
      <c r="L65" s="134"/>
      <c r="M65" s="138"/>
      <c r="N65" s="1"/>
    </row>
    <row r="66" spans="1:14" ht="47.25" x14ac:dyDescent="0.25">
      <c r="A66" s="35">
        <v>16</v>
      </c>
      <c r="B66" s="23" t="s">
        <v>18</v>
      </c>
      <c r="C66" s="54" t="s">
        <v>263</v>
      </c>
      <c r="D66" s="54" t="s">
        <v>264</v>
      </c>
      <c r="E66" s="106"/>
      <c r="F66" s="131">
        <f>H66+J66+L66</f>
        <v>2321144.5274099959</v>
      </c>
      <c r="G66" s="140"/>
      <c r="H66" s="133">
        <v>360805.131380426</v>
      </c>
      <c r="I66" s="139"/>
      <c r="J66" s="135">
        <v>1960339.3960295701</v>
      </c>
      <c r="K66" s="137"/>
      <c r="L66" s="133"/>
      <c r="M66" s="138"/>
      <c r="N66" s="1"/>
    </row>
    <row r="67" spans="1:14" x14ac:dyDescent="0.25">
      <c r="A67" s="34" t="s">
        <v>75</v>
      </c>
      <c r="B67" s="24" t="s">
        <v>239</v>
      </c>
      <c r="C67" s="55" t="s">
        <v>26</v>
      </c>
      <c r="D67" s="55">
        <v>2</v>
      </c>
      <c r="E67" s="107"/>
      <c r="F67" s="131"/>
      <c r="G67" s="140"/>
      <c r="H67" s="133"/>
      <c r="I67" s="139"/>
      <c r="J67" s="135"/>
      <c r="K67" s="137"/>
      <c r="L67" s="133"/>
      <c r="M67" s="138"/>
      <c r="N67" s="1"/>
    </row>
    <row r="68" spans="1:14" x14ac:dyDescent="0.25">
      <c r="A68" s="34" t="s">
        <v>76</v>
      </c>
      <c r="B68" s="24" t="s">
        <v>240</v>
      </c>
      <c r="C68" s="55" t="s">
        <v>26</v>
      </c>
      <c r="D68" s="55">
        <v>1</v>
      </c>
      <c r="E68" s="107"/>
      <c r="F68" s="131"/>
      <c r="G68" s="140"/>
      <c r="H68" s="133"/>
      <c r="I68" s="139"/>
      <c r="J68" s="135"/>
      <c r="K68" s="137"/>
      <c r="L68" s="133"/>
      <c r="M68" s="138"/>
      <c r="N68" s="1"/>
    </row>
    <row r="69" spans="1:14" x14ac:dyDescent="0.25">
      <c r="A69" s="34" t="s">
        <v>77</v>
      </c>
      <c r="B69" s="24" t="s">
        <v>214</v>
      </c>
      <c r="C69" s="56" t="s">
        <v>26</v>
      </c>
      <c r="D69" s="56">
        <v>37</v>
      </c>
      <c r="E69" s="108"/>
      <c r="F69" s="132"/>
      <c r="G69" s="140"/>
      <c r="H69" s="134"/>
      <c r="I69" s="139"/>
      <c r="J69" s="136"/>
      <c r="K69" s="137"/>
      <c r="L69" s="134"/>
      <c r="M69" s="138"/>
      <c r="N69" s="1"/>
    </row>
    <row r="70" spans="1:14" x14ac:dyDescent="0.25">
      <c r="A70" s="34" t="s">
        <v>195</v>
      </c>
      <c r="B70" s="24" t="s">
        <v>215</v>
      </c>
      <c r="C70" s="56" t="s">
        <v>26</v>
      </c>
      <c r="D70" s="56">
        <v>104</v>
      </c>
      <c r="E70" s="108"/>
      <c r="F70" s="132"/>
      <c r="G70" s="140"/>
      <c r="H70" s="134"/>
      <c r="I70" s="139"/>
      <c r="J70" s="136"/>
      <c r="K70" s="137"/>
      <c r="L70" s="134"/>
      <c r="M70" s="138"/>
      <c r="N70" s="1"/>
    </row>
    <row r="71" spans="1:14" x14ac:dyDescent="0.25">
      <c r="A71" s="34" t="s">
        <v>242</v>
      </c>
      <c r="B71" s="24" t="s">
        <v>216</v>
      </c>
      <c r="C71" s="56" t="s">
        <v>28</v>
      </c>
      <c r="D71" s="56">
        <v>2</v>
      </c>
      <c r="E71" s="108"/>
      <c r="F71" s="132"/>
      <c r="G71" s="140"/>
      <c r="H71" s="134"/>
      <c r="I71" s="139"/>
      <c r="J71" s="136"/>
      <c r="K71" s="137"/>
      <c r="L71" s="134"/>
      <c r="M71" s="138"/>
      <c r="N71" s="1"/>
    </row>
    <row r="72" spans="1:14" x14ac:dyDescent="0.25">
      <c r="A72" s="34" t="s">
        <v>243</v>
      </c>
      <c r="B72" s="24" t="s">
        <v>213</v>
      </c>
      <c r="C72" s="56" t="s">
        <v>28</v>
      </c>
      <c r="D72" s="56">
        <v>2</v>
      </c>
      <c r="E72" s="108"/>
      <c r="F72" s="132"/>
      <c r="G72" s="140"/>
      <c r="H72" s="134"/>
      <c r="I72" s="139"/>
      <c r="J72" s="136"/>
      <c r="K72" s="137"/>
      <c r="L72" s="134"/>
      <c r="M72" s="138"/>
      <c r="N72" s="1"/>
    </row>
    <row r="73" spans="1:14" x14ac:dyDescent="0.25">
      <c r="A73" s="34" t="s">
        <v>254</v>
      </c>
      <c r="B73" s="24" t="s">
        <v>234</v>
      </c>
      <c r="C73" s="56" t="s">
        <v>32</v>
      </c>
      <c r="D73" s="56">
        <v>71.040000000000006</v>
      </c>
      <c r="E73" s="108"/>
      <c r="F73" s="141"/>
      <c r="G73" s="140"/>
      <c r="H73" s="142"/>
      <c r="I73" s="139"/>
      <c r="J73" s="143"/>
      <c r="K73" s="137"/>
      <c r="L73" s="142"/>
      <c r="M73" s="138"/>
      <c r="N73" s="1"/>
    </row>
    <row r="74" spans="1:14" x14ac:dyDescent="0.25">
      <c r="A74" s="34" t="s">
        <v>260</v>
      </c>
      <c r="B74" s="24" t="s">
        <v>241</v>
      </c>
      <c r="C74" s="56" t="s">
        <v>32</v>
      </c>
      <c r="D74" s="56">
        <v>62.098000000000006</v>
      </c>
      <c r="E74" s="108"/>
      <c r="F74" s="141"/>
      <c r="G74" s="140"/>
      <c r="H74" s="142"/>
      <c r="I74" s="139"/>
      <c r="J74" s="143"/>
      <c r="K74" s="137"/>
      <c r="L74" s="142"/>
      <c r="M74" s="138"/>
      <c r="N74" s="1"/>
    </row>
    <row r="75" spans="1:14" x14ac:dyDescent="0.25">
      <c r="A75" s="34" t="s">
        <v>261</v>
      </c>
      <c r="B75" s="24" t="s">
        <v>232</v>
      </c>
      <c r="C75" s="56" t="s">
        <v>26</v>
      </c>
      <c r="D75" s="56">
        <v>38</v>
      </c>
      <c r="E75" s="108"/>
      <c r="F75" s="141"/>
      <c r="G75" s="140"/>
      <c r="H75" s="142"/>
      <c r="I75" s="139"/>
      <c r="J75" s="143"/>
      <c r="K75" s="137"/>
      <c r="L75" s="142"/>
      <c r="M75" s="138"/>
      <c r="N75" s="1"/>
    </row>
    <row r="76" spans="1:14" x14ac:dyDescent="0.25">
      <c r="A76" s="34" t="s">
        <v>262</v>
      </c>
      <c r="B76" s="24" t="s">
        <v>244</v>
      </c>
      <c r="C76" s="56" t="s">
        <v>26</v>
      </c>
      <c r="D76" s="56">
        <v>605</v>
      </c>
      <c r="E76" s="108"/>
      <c r="F76" s="141"/>
      <c r="G76" s="140"/>
      <c r="H76" s="142"/>
      <c r="I76" s="139"/>
      <c r="J76" s="143"/>
      <c r="K76" s="137"/>
      <c r="L76" s="142"/>
      <c r="M76" s="138"/>
      <c r="N76" s="1"/>
    </row>
    <row r="77" spans="1:14" ht="31.5" x14ac:dyDescent="0.25">
      <c r="A77" s="35">
        <v>17</v>
      </c>
      <c r="B77" s="23" t="s">
        <v>7</v>
      </c>
      <c r="C77" s="54" t="s">
        <v>34</v>
      </c>
      <c r="D77" s="54" t="s">
        <v>221</v>
      </c>
      <c r="E77" s="106"/>
      <c r="F77" s="131">
        <f>H77+J77+L77</f>
        <v>836535.10311101796</v>
      </c>
      <c r="G77" s="140"/>
      <c r="H77" s="133">
        <v>836535.10311101796</v>
      </c>
      <c r="I77" s="139"/>
      <c r="J77" s="135"/>
      <c r="K77" s="137"/>
      <c r="L77" s="133"/>
      <c r="M77" s="138"/>
    </row>
    <row r="78" spans="1:14" x14ac:dyDescent="0.25">
      <c r="A78" s="34" t="s">
        <v>70</v>
      </c>
      <c r="B78" s="24" t="s">
        <v>217</v>
      </c>
      <c r="C78" s="56" t="s">
        <v>32</v>
      </c>
      <c r="D78" s="56">
        <v>20</v>
      </c>
      <c r="E78" s="108"/>
      <c r="F78" s="132"/>
      <c r="G78" s="140"/>
      <c r="H78" s="134"/>
      <c r="I78" s="139"/>
      <c r="J78" s="136"/>
      <c r="K78" s="137"/>
      <c r="L78" s="134"/>
      <c r="M78" s="138"/>
    </row>
    <row r="79" spans="1:14" x14ac:dyDescent="0.25">
      <c r="A79" s="34" t="s">
        <v>71</v>
      </c>
      <c r="B79" s="24" t="s">
        <v>218</v>
      </c>
      <c r="C79" s="56" t="s">
        <v>26</v>
      </c>
      <c r="D79" s="56">
        <v>208</v>
      </c>
      <c r="E79" s="108"/>
      <c r="F79" s="132"/>
      <c r="G79" s="140"/>
      <c r="H79" s="134"/>
      <c r="I79" s="139"/>
      <c r="J79" s="136"/>
      <c r="K79" s="137"/>
      <c r="L79" s="134"/>
      <c r="M79" s="138"/>
    </row>
    <row r="80" spans="1:14" ht="31.5" x14ac:dyDescent="0.25">
      <c r="A80" s="34" t="s">
        <v>245</v>
      </c>
      <c r="B80" s="24" t="s">
        <v>219</v>
      </c>
      <c r="C80" s="56" t="s">
        <v>26</v>
      </c>
      <c r="D80" s="56">
        <v>1</v>
      </c>
      <c r="E80" s="108"/>
      <c r="F80" s="132"/>
      <c r="G80" s="140"/>
      <c r="H80" s="134"/>
      <c r="I80" s="139"/>
      <c r="J80" s="136"/>
      <c r="K80" s="137"/>
      <c r="L80" s="134"/>
      <c r="M80" s="138"/>
    </row>
    <row r="81" spans="1:14" ht="31.5" x14ac:dyDescent="0.25">
      <c r="A81" s="34" t="s">
        <v>246</v>
      </c>
      <c r="B81" s="24" t="s">
        <v>220</v>
      </c>
      <c r="C81" s="56" t="s">
        <v>26</v>
      </c>
      <c r="D81" s="56">
        <v>2</v>
      </c>
      <c r="E81" s="108"/>
      <c r="F81" s="132"/>
      <c r="G81" s="140"/>
      <c r="H81" s="134"/>
      <c r="I81" s="139"/>
      <c r="J81" s="136"/>
      <c r="K81" s="137"/>
      <c r="L81" s="134"/>
      <c r="M81" s="138"/>
    </row>
    <row r="82" spans="1:14" x14ac:dyDescent="0.25">
      <c r="A82" s="35">
        <v>18</v>
      </c>
      <c r="B82" s="23" t="s">
        <v>51</v>
      </c>
      <c r="C82" s="53" t="s">
        <v>26</v>
      </c>
      <c r="D82" s="53">
        <v>4</v>
      </c>
      <c r="E82" s="105"/>
      <c r="F82" s="131">
        <f>H82+J82+L82</f>
        <v>167100.79999999999</v>
      </c>
      <c r="G82" s="140"/>
      <c r="H82" s="133">
        <v>167100.79999999999</v>
      </c>
      <c r="I82" s="139">
        <v>1784</v>
      </c>
      <c r="J82" s="135"/>
      <c r="K82" s="137"/>
      <c r="L82" s="133"/>
      <c r="M82" s="138"/>
    </row>
    <row r="83" spans="1:14" x14ac:dyDescent="0.25">
      <c r="A83" s="34" t="s">
        <v>67</v>
      </c>
      <c r="B83" s="24" t="s">
        <v>191</v>
      </c>
      <c r="C83" s="56" t="s">
        <v>26</v>
      </c>
      <c r="D83" s="56">
        <v>1</v>
      </c>
      <c r="E83" s="108"/>
      <c r="F83" s="132"/>
      <c r="G83" s="140"/>
      <c r="H83" s="134"/>
      <c r="I83" s="139"/>
      <c r="J83" s="136"/>
      <c r="K83" s="137"/>
      <c r="L83" s="134"/>
      <c r="M83" s="138"/>
    </row>
    <row r="84" spans="1:14" x14ac:dyDescent="0.25">
      <c r="A84" s="34" t="s">
        <v>68</v>
      </c>
      <c r="B84" s="24" t="s">
        <v>192</v>
      </c>
      <c r="C84" s="56" t="s">
        <v>26</v>
      </c>
      <c r="D84" s="56">
        <v>1</v>
      </c>
      <c r="E84" s="108"/>
      <c r="F84" s="132"/>
      <c r="G84" s="140"/>
      <c r="H84" s="134"/>
      <c r="I84" s="139"/>
      <c r="J84" s="136"/>
      <c r="K84" s="137"/>
      <c r="L84" s="134"/>
      <c r="M84" s="138"/>
    </row>
    <row r="85" spans="1:14" ht="31.5" x14ac:dyDescent="0.25">
      <c r="A85" s="34" t="s">
        <v>69</v>
      </c>
      <c r="B85" s="24" t="s">
        <v>193</v>
      </c>
      <c r="C85" s="56" t="s">
        <v>26</v>
      </c>
      <c r="D85" s="56">
        <v>1</v>
      </c>
      <c r="E85" s="108"/>
      <c r="F85" s="132"/>
      <c r="G85" s="140"/>
      <c r="H85" s="134"/>
      <c r="I85" s="139"/>
      <c r="J85" s="136"/>
      <c r="K85" s="137"/>
      <c r="L85" s="134"/>
      <c r="M85" s="138"/>
    </row>
    <row r="86" spans="1:14" ht="31.5" x14ac:dyDescent="0.25">
      <c r="A86" s="34" t="s">
        <v>255</v>
      </c>
      <c r="B86" s="24" t="s">
        <v>194</v>
      </c>
      <c r="C86" s="56" t="s">
        <v>26</v>
      </c>
      <c r="D86" s="56">
        <v>1</v>
      </c>
      <c r="E86" s="108"/>
      <c r="F86" s="132"/>
      <c r="G86" s="140"/>
      <c r="H86" s="134"/>
      <c r="I86" s="139"/>
      <c r="J86" s="136"/>
      <c r="K86" s="137"/>
      <c r="L86" s="134"/>
      <c r="M86" s="138"/>
    </row>
    <row r="87" spans="1:14" ht="31.5" x14ac:dyDescent="0.25">
      <c r="A87" s="35">
        <v>19</v>
      </c>
      <c r="B87" s="23" t="s">
        <v>25</v>
      </c>
      <c r="C87" s="53" t="s">
        <v>85</v>
      </c>
      <c r="D87" s="53">
        <v>1</v>
      </c>
      <c r="E87" s="105"/>
      <c r="F87" s="62">
        <f>H87+J87+L87</f>
        <v>261238.62</v>
      </c>
      <c r="G87" s="96"/>
      <c r="H87" s="89">
        <v>261238.62</v>
      </c>
      <c r="I87" s="41"/>
      <c r="J87" s="91"/>
      <c r="K87" s="25"/>
      <c r="L87" s="89"/>
      <c r="M87" s="11"/>
    </row>
    <row r="88" spans="1:14" ht="31.5" x14ac:dyDescent="0.25">
      <c r="A88" s="35">
        <v>20</v>
      </c>
      <c r="B88" s="23" t="s">
        <v>20</v>
      </c>
      <c r="C88" s="53" t="s">
        <v>31</v>
      </c>
      <c r="D88" s="53">
        <v>1</v>
      </c>
      <c r="E88" s="105"/>
      <c r="F88" s="62">
        <f>H88+J88+L88</f>
        <v>15000</v>
      </c>
      <c r="G88" s="96"/>
      <c r="H88" s="89">
        <v>15000</v>
      </c>
      <c r="I88" s="41"/>
      <c r="J88" s="91"/>
      <c r="K88" s="25"/>
      <c r="L88" s="89"/>
      <c r="M88" s="11"/>
    </row>
    <row r="89" spans="1:14" ht="34.5" customHeight="1" x14ac:dyDescent="0.25">
      <c r="A89" s="146">
        <v>21</v>
      </c>
      <c r="B89" s="9" t="s">
        <v>247</v>
      </c>
      <c r="C89" s="53" t="s">
        <v>31</v>
      </c>
      <c r="D89" s="53">
        <v>1</v>
      </c>
      <c r="E89" s="105"/>
      <c r="F89" s="62">
        <f t="shared" ref="F89:F93" si="3">H89+J89+L89</f>
        <v>17811.096348214302</v>
      </c>
      <c r="G89" s="96"/>
      <c r="H89" s="97">
        <v>17811.096348214302</v>
      </c>
      <c r="I89" s="95"/>
      <c r="J89" s="98"/>
      <c r="K89" s="93"/>
      <c r="L89" s="97"/>
      <c r="M89" s="11"/>
      <c r="N89" s="1"/>
    </row>
    <row r="90" spans="1:14" ht="31.5" x14ac:dyDescent="0.25">
      <c r="A90" s="147"/>
      <c r="B90" s="9" t="s">
        <v>248</v>
      </c>
      <c r="C90" s="53" t="s">
        <v>231</v>
      </c>
      <c r="D90" s="53">
        <v>1</v>
      </c>
      <c r="E90" s="105"/>
      <c r="F90" s="62">
        <f t="shared" si="3"/>
        <v>1497.4880000000001</v>
      </c>
      <c r="G90" s="96"/>
      <c r="H90" s="97">
        <v>1497.4880000000001</v>
      </c>
      <c r="I90" s="95"/>
      <c r="J90" s="98"/>
      <c r="K90" s="93"/>
      <c r="L90" s="97"/>
      <c r="M90" s="11"/>
      <c r="N90" s="1"/>
    </row>
    <row r="91" spans="1:14" ht="31.5" x14ac:dyDescent="0.25">
      <c r="A91" s="146">
        <v>22</v>
      </c>
      <c r="B91" s="9" t="s">
        <v>249</v>
      </c>
      <c r="C91" s="53" t="s">
        <v>31</v>
      </c>
      <c r="D91" s="53">
        <v>1</v>
      </c>
      <c r="E91" s="105"/>
      <c r="F91" s="62">
        <f t="shared" si="3"/>
        <v>1746.2775000000001</v>
      </c>
      <c r="G91" s="96"/>
      <c r="H91" s="97">
        <v>1746.2775000000001</v>
      </c>
      <c r="I91" s="95"/>
      <c r="J91" s="98"/>
      <c r="K91" s="93"/>
      <c r="L91" s="97"/>
      <c r="M91" s="11"/>
      <c r="N91" s="1"/>
    </row>
    <row r="92" spans="1:14" ht="47.25" x14ac:dyDescent="0.25">
      <c r="A92" s="147"/>
      <c r="B92" s="9" t="s">
        <v>250</v>
      </c>
      <c r="C92" s="53" t="s">
        <v>231</v>
      </c>
      <c r="D92" s="53">
        <v>1</v>
      </c>
      <c r="E92" s="105"/>
      <c r="F92" s="62">
        <f t="shared" si="3"/>
        <v>1241.056</v>
      </c>
      <c r="G92" s="96"/>
      <c r="H92" s="97">
        <v>1241.056</v>
      </c>
      <c r="I92" s="95"/>
      <c r="J92" s="98"/>
      <c r="K92" s="93"/>
      <c r="L92" s="97"/>
      <c r="M92" s="11"/>
      <c r="N92" s="1"/>
    </row>
    <row r="93" spans="1:14" x14ac:dyDescent="0.25">
      <c r="A93" s="34"/>
      <c r="B93" s="23" t="s">
        <v>22</v>
      </c>
      <c r="C93" s="56"/>
      <c r="D93" s="56"/>
      <c r="E93" s="108"/>
      <c r="F93" s="62">
        <f t="shared" si="3"/>
        <v>1804500.6160628572</v>
      </c>
      <c r="G93" s="96"/>
      <c r="H93" s="33">
        <f>SUM(H94:H106)</f>
        <v>1804500.6160628572</v>
      </c>
      <c r="I93" s="42"/>
      <c r="J93" s="64">
        <f>SUM(J94:J106)</f>
        <v>0</v>
      </c>
      <c r="K93" s="26"/>
      <c r="L93" s="33">
        <f>SUM(L94:L106)</f>
        <v>0</v>
      </c>
      <c r="M93" s="11"/>
    </row>
    <row r="94" spans="1:14" ht="47.25" x14ac:dyDescent="0.25">
      <c r="A94" s="35">
        <v>23</v>
      </c>
      <c r="B94" s="23" t="s">
        <v>19</v>
      </c>
      <c r="C94" s="54" t="s">
        <v>49</v>
      </c>
      <c r="D94" s="54" t="s">
        <v>365</v>
      </c>
      <c r="E94" s="106"/>
      <c r="F94" s="131">
        <f>H94+J94+L94</f>
        <v>1000000</v>
      </c>
      <c r="G94" s="140"/>
      <c r="H94" s="133">
        <v>1000000</v>
      </c>
      <c r="I94" s="139"/>
      <c r="J94" s="135"/>
      <c r="K94" s="137"/>
      <c r="L94" s="133"/>
      <c r="M94" s="138"/>
    </row>
    <row r="95" spans="1:14" x14ac:dyDescent="0.25">
      <c r="A95" s="34" t="s">
        <v>56</v>
      </c>
      <c r="B95" s="24" t="s">
        <v>225</v>
      </c>
      <c r="C95" s="56" t="s">
        <v>32</v>
      </c>
      <c r="D95" s="56">
        <v>3</v>
      </c>
      <c r="E95" s="108"/>
      <c r="F95" s="131"/>
      <c r="G95" s="140"/>
      <c r="H95" s="133"/>
      <c r="I95" s="139"/>
      <c r="J95" s="135"/>
      <c r="K95" s="137"/>
      <c r="L95" s="133"/>
      <c r="M95" s="138"/>
    </row>
    <row r="96" spans="1:14" x14ac:dyDescent="0.25">
      <c r="A96" s="34" t="s">
        <v>57</v>
      </c>
      <c r="B96" s="24" t="s">
        <v>226</v>
      </c>
      <c r="C96" s="56" t="s">
        <v>26</v>
      </c>
      <c r="D96" s="56">
        <v>1</v>
      </c>
      <c r="E96" s="108"/>
      <c r="F96" s="131"/>
      <c r="G96" s="140"/>
      <c r="H96" s="133"/>
      <c r="I96" s="139"/>
      <c r="J96" s="135"/>
      <c r="K96" s="137"/>
      <c r="L96" s="133"/>
      <c r="M96" s="138"/>
    </row>
    <row r="97" spans="1:16" x14ac:dyDescent="0.25">
      <c r="A97" s="34" t="s">
        <v>72</v>
      </c>
      <c r="B97" s="24" t="s">
        <v>227</v>
      </c>
      <c r="C97" s="56" t="s">
        <v>26</v>
      </c>
      <c r="D97" s="56">
        <v>1</v>
      </c>
      <c r="E97" s="108"/>
      <c r="F97" s="132"/>
      <c r="G97" s="140"/>
      <c r="H97" s="134"/>
      <c r="I97" s="139"/>
      <c r="J97" s="136"/>
      <c r="K97" s="137"/>
      <c r="L97" s="134"/>
      <c r="M97" s="138"/>
    </row>
    <row r="98" spans="1:16" ht="31.5" x14ac:dyDescent="0.25">
      <c r="A98" s="35">
        <v>24</v>
      </c>
      <c r="B98" s="23" t="s">
        <v>8</v>
      </c>
      <c r="C98" s="53" t="s">
        <v>26</v>
      </c>
      <c r="D98" s="53">
        <v>2658</v>
      </c>
      <c r="E98" s="105"/>
      <c r="F98" s="131">
        <f>H98+J98+L98</f>
        <v>388082.11549499998</v>
      </c>
      <c r="G98" s="140"/>
      <c r="H98" s="133">
        <v>388082.11549499998</v>
      </c>
      <c r="I98" s="139"/>
      <c r="J98" s="135"/>
      <c r="K98" s="137"/>
      <c r="L98" s="133"/>
      <c r="M98" s="138"/>
    </row>
    <row r="99" spans="1:16" x14ac:dyDescent="0.25">
      <c r="A99" s="34" t="s">
        <v>58</v>
      </c>
      <c r="B99" s="24" t="s">
        <v>222</v>
      </c>
      <c r="C99" s="56" t="s">
        <v>26</v>
      </c>
      <c r="D99" s="56">
        <v>15</v>
      </c>
      <c r="E99" s="108"/>
      <c r="F99" s="132"/>
      <c r="G99" s="140"/>
      <c r="H99" s="134"/>
      <c r="I99" s="139"/>
      <c r="J99" s="136"/>
      <c r="K99" s="137"/>
      <c r="L99" s="134"/>
      <c r="M99" s="138"/>
    </row>
    <row r="100" spans="1:16" x14ac:dyDescent="0.25">
      <c r="A100" s="34" t="s">
        <v>59</v>
      </c>
      <c r="B100" s="24" t="s">
        <v>223</v>
      </c>
      <c r="C100" s="56" t="s">
        <v>26</v>
      </c>
      <c r="D100" s="56">
        <v>36</v>
      </c>
      <c r="E100" s="108"/>
      <c r="F100" s="132"/>
      <c r="G100" s="140"/>
      <c r="H100" s="134"/>
      <c r="I100" s="139"/>
      <c r="J100" s="136"/>
      <c r="K100" s="137"/>
      <c r="L100" s="134"/>
      <c r="M100" s="138"/>
    </row>
    <row r="101" spans="1:16" x14ac:dyDescent="0.25">
      <c r="A101" s="34" t="s">
        <v>60</v>
      </c>
      <c r="B101" s="24" t="s">
        <v>224</v>
      </c>
      <c r="C101" s="56" t="s">
        <v>26</v>
      </c>
      <c r="D101" s="56">
        <v>2607</v>
      </c>
      <c r="E101" s="108"/>
      <c r="F101" s="132"/>
      <c r="G101" s="140"/>
      <c r="H101" s="134"/>
      <c r="I101" s="139"/>
      <c r="J101" s="136"/>
      <c r="K101" s="137"/>
      <c r="L101" s="134"/>
      <c r="M101" s="138"/>
    </row>
    <row r="102" spans="1:16" ht="63" x14ac:dyDescent="0.25">
      <c r="A102" s="146">
        <v>25</v>
      </c>
      <c r="B102" s="9" t="s">
        <v>251</v>
      </c>
      <c r="C102" s="53" t="s">
        <v>31</v>
      </c>
      <c r="D102" s="53">
        <v>1</v>
      </c>
      <c r="E102" s="105"/>
      <c r="F102" s="62">
        <f>H102+J102+L102</f>
        <v>5886.6165678571415</v>
      </c>
      <c r="G102" s="96"/>
      <c r="H102" s="97">
        <v>5886.6165678571415</v>
      </c>
      <c r="I102" s="95"/>
      <c r="J102" s="66"/>
      <c r="K102" s="12"/>
      <c r="L102" s="32"/>
      <c r="M102" s="11"/>
      <c r="N102" s="1"/>
    </row>
    <row r="103" spans="1:16" ht="78.75" x14ac:dyDescent="0.25">
      <c r="A103" s="153"/>
      <c r="B103" s="9" t="s">
        <v>252</v>
      </c>
      <c r="C103" s="53" t="s">
        <v>231</v>
      </c>
      <c r="D103" s="53">
        <v>1</v>
      </c>
      <c r="E103" s="105"/>
      <c r="F103" s="62">
        <f>H103+J103+L103</f>
        <v>241.05600000000001</v>
      </c>
      <c r="G103" s="96"/>
      <c r="H103" s="97">
        <v>241.05600000000001</v>
      </c>
      <c r="I103" s="95"/>
      <c r="J103" s="66"/>
      <c r="K103" s="12"/>
      <c r="L103" s="32"/>
      <c r="M103" s="11"/>
      <c r="N103" s="1"/>
    </row>
    <row r="104" spans="1:16" ht="47.25" x14ac:dyDescent="0.25">
      <c r="A104" s="35">
        <v>26</v>
      </c>
      <c r="B104" s="23" t="s">
        <v>21</v>
      </c>
      <c r="C104" s="54" t="s">
        <v>49</v>
      </c>
      <c r="D104" s="54" t="s">
        <v>50</v>
      </c>
      <c r="E104" s="106"/>
      <c r="F104" s="131">
        <f>H104+J104+L104</f>
        <v>410290.82799999998</v>
      </c>
      <c r="G104" s="140"/>
      <c r="H104" s="133">
        <v>410290.82799999998</v>
      </c>
      <c r="I104" s="139"/>
      <c r="J104" s="135"/>
      <c r="K104" s="137"/>
      <c r="L104" s="133"/>
      <c r="M104" s="138"/>
    </row>
    <row r="105" spans="1:16" x14ac:dyDescent="0.25">
      <c r="A105" s="34" t="s">
        <v>52</v>
      </c>
      <c r="B105" s="24" t="s">
        <v>86</v>
      </c>
      <c r="C105" s="56" t="s">
        <v>26</v>
      </c>
      <c r="D105" s="56">
        <v>1</v>
      </c>
      <c r="E105" s="108"/>
      <c r="F105" s="132"/>
      <c r="G105" s="140"/>
      <c r="H105" s="134"/>
      <c r="I105" s="139"/>
      <c r="J105" s="136"/>
      <c r="K105" s="137"/>
      <c r="L105" s="134"/>
      <c r="M105" s="138"/>
    </row>
    <row r="106" spans="1:16" x14ac:dyDescent="0.25">
      <c r="A106" s="34" t="s">
        <v>53</v>
      </c>
      <c r="B106" s="24" t="s">
        <v>87</v>
      </c>
      <c r="C106" s="56" t="s">
        <v>32</v>
      </c>
      <c r="D106" s="56">
        <v>3</v>
      </c>
      <c r="E106" s="108"/>
      <c r="F106" s="132"/>
      <c r="G106" s="140"/>
      <c r="H106" s="134"/>
      <c r="I106" s="139"/>
      <c r="J106" s="136"/>
      <c r="K106" s="137"/>
      <c r="L106" s="134"/>
      <c r="M106" s="138"/>
    </row>
    <row r="107" spans="1:16" ht="48" thickBot="1" x14ac:dyDescent="0.3">
      <c r="A107" s="123">
        <v>27</v>
      </c>
      <c r="B107" s="124" t="s">
        <v>9</v>
      </c>
      <c r="C107" s="125" t="s">
        <v>92</v>
      </c>
      <c r="D107" s="125" t="s">
        <v>93</v>
      </c>
      <c r="E107" s="126"/>
      <c r="F107" s="102">
        <f t="shared" ref="F107:F116" si="4">H107+J107+L107</f>
        <v>580438</v>
      </c>
      <c r="G107" s="69"/>
      <c r="H107" s="127">
        <v>580438</v>
      </c>
      <c r="I107" s="128">
        <v>68898.45</v>
      </c>
      <c r="J107" s="65"/>
      <c r="K107" s="129"/>
      <c r="L107" s="48"/>
      <c r="M107" s="130"/>
      <c r="N107" s="27"/>
      <c r="O107" s="28"/>
      <c r="P107" s="28"/>
    </row>
    <row r="108" spans="1:16" ht="47.25" hidden="1" x14ac:dyDescent="0.25">
      <c r="A108" s="115" t="s">
        <v>265</v>
      </c>
      <c r="B108" s="116" t="s">
        <v>123</v>
      </c>
      <c r="C108" s="52" t="s">
        <v>89</v>
      </c>
      <c r="D108" s="52">
        <v>31</v>
      </c>
      <c r="E108" s="117"/>
      <c r="F108" s="73">
        <f t="shared" si="4"/>
        <v>56311.454429999998</v>
      </c>
      <c r="G108" s="118"/>
      <c r="H108" s="119">
        <f>56311.45443</f>
        <v>56311.454429999998</v>
      </c>
      <c r="I108" s="120"/>
      <c r="J108" s="121"/>
      <c r="K108" s="122"/>
      <c r="L108" s="119"/>
      <c r="M108" s="122"/>
      <c r="N108" s="29"/>
      <c r="O108" s="28"/>
    </row>
    <row r="109" spans="1:16" ht="31.5" hidden="1" x14ac:dyDescent="0.25">
      <c r="A109" s="34" t="s">
        <v>266</v>
      </c>
      <c r="B109" s="24" t="s">
        <v>124</v>
      </c>
      <c r="C109" s="56" t="s">
        <v>89</v>
      </c>
      <c r="D109" s="56">
        <v>7</v>
      </c>
      <c r="E109" s="108"/>
      <c r="F109" s="62">
        <f t="shared" si="4"/>
        <v>23805.678965420415</v>
      </c>
      <c r="G109" s="96"/>
      <c r="H109" s="89">
        <v>23805.678965420415</v>
      </c>
      <c r="I109" s="41"/>
      <c r="J109" s="91"/>
      <c r="K109" s="25"/>
      <c r="L109" s="89"/>
      <c r="M109" s="25"/>
      <c r="N109" s="29"/>
      <c r="O109" s="28"/>
    </row>
    <row r="110" spans="1:16" ht="31.5" hidden="1" x14ac:dyDescent="0.25">
      <c r="A110" s="34" t="s">
        <v>267</v>
      </c>
      <c r="B110" s="24" t="s">
        <v>125</v>
      </c>
      <c r="C110" s="56" t="s">
        <v>89</v>
      </c>
      <c r="D110" s="56">
        <v>3</v>
      </c>
      <c r="E110" s="108"/>
      <c r="F110" s="62">
        <f t="shared" si="4"/>
        <v>10202.433842323035</v>
      </c>
      <c r="G110" s="96"/>
      <c r="H110" s="89">
        <v>10202.433842323035</v>
      </c>
      <c r="I110" s="41"/>
      <c r="J110" s="91"/>
      <c r="K110" s="25"/>
      <c r="L110" s="89"/>
      <c r="M110" s="25"/>
      <c r="N110" s="29"/>
      <c r="O110" s="28"/>
    </row>
    <row r="111" spans="1:16" ht="31.5" hidden="1" x14ac:dyDescent="0.25">
      <c r="A111" s="34" t="s">
        <v>268</v>
      </c>
      <c r="B111" s="24" t="s">
        <v>126</v>
      </c>
      <c r="C111" s="56" t="s">
        <v>89</v>
      </c>
      <c r="D111" s="56">
        <v>21</v>
      </c>
      <c r="E111" s="108"/>
      <c r="F111" s="62">
        <f t="shared" si="4"/>
        <v>62681.007918125324</v>
      </c>
      <c r="G111" s="96"/>
      <c r="H111" s="89">
        <v>62681.007918125324</v>
      </c>
      <c r="I111" s="41"/>
      <c r="J111" s="91"/>
      <c r="K111" s="25"/>
      <c r="L111" s="89"/>
      <c r="M111" s="25"/>
      <c r="N111" s="29"/>
      <c r="O111" s="28"/>
    </row>
    <row r="112" spans="1:16" ht="47.25" hidden="1" x14ac:dyDescent="0.25">
      <c r="A112" s="34" t="s">
        <v>269</v>
      </c>
      <c r="B112" s="24" t="s">
        <v>127</v>
      </c>
      <c r="C112" s="56" t="s">
        <v>90</v>
      </c>
      <c r="D112" s="56">
        <v>2</v>
      </c>
      <c r="E112" s="108"/>
      <c r="F112" s="62">
        <f t="shared" si="4"/>
        <v>50648.168004192848</v>
      </c>
      <c r="G112" s="96"/>
      <c r="H112" s="89">
        <v>50648.168004192848</v>
      </c>
      <c r="I112" s="41"/>
      <c r="J112" s="91"/>
      <c r="K112" s="25"/>
      <c r="L112" s="89"/>
      <c r="M112" s="25"/>
      <c r="N112" s="29"/>
      <c r="O112" s="28"/>
    </row>
    <row r="113" spans="1:15" ht="31.5" hidden="1" x14ac:dyDescent="0.25">
      <c r="A113" s="34" t="s">
        <v>270</v>
      </c>
      <c r="B113" s="24" t="s">
        <v>128</v>
      </c>
      <c r="C113" s="56" t="s">
        <v>90</v>
      </c>
      <c r="D113" s="56">
        <v>29</v>
      </c>
      <c r="E113" s="108"/>
      <c r="F113" s="62">
        <f t="shared" si="4"/>
        <v>13572.045019604038</v>
      </c>
      <c r="G113" s="96"/>
      <c r="H113" s="89">
        <v>13572.045019604038</v>
      </c>
      <c r="I113" s="41"/>
      <c r="J113" s="91"/>
      <c r="K113" s="25"/>
      <c r="L113" s="89"/>
      <c r="M113" s="25"/>
      <c r="N113" s="29"/>
      <c r="O113" s="28"/>
    </row>
    <row r="114" spans="1:15" ht="47.25" hidden="1" x14ac:dyDescent="0.25">
      <c r="A114" s="34" t="s">
        <v>271</v>
      </c>
      <c r="B114" s="24" t="s">
        <v>129</v>
      </c>
      <c r="C114" s="56" t="s">
        <v>90</v>
      </c>
      <c r="D114" s="56">
        <v>21</v>
      </c>
      <c r="E114" s="108"/>
      <c r="F114" s="62">
        <f t="shared" si="4"/>
        <v>2904.7296352301973</v>
      </c>
      <c r="G114" s="96"/>
      <c r="H114" s="89">
        <v>2904.7296352301973</v>
      </c>
      <c r="I114" s="41"/>
      <c r="J114" s="91"/>
      <c r="K114" s="25"/>
      <c r="L114" s="89"/>
      <c r="M114" s="25"/>
      <c r="N114" s="29"/>
      <c r="O114" s="28"/>
    </row>
    <row r="115" spans="1:15" ht="31.5" hidden="1" x14ac:dyDescent="0.25">
      <c r="A115" s="34" t="s">
        <v>272</v>
      </c>
      <c r="B115" s="24" t="s">
        <v>130</v>
      </c>
      <c r="C115" s="56" t="s">
        <v>90</v>
      </c>
      <c r="D115" s="56">
        <v>12</v>
      </c>
      <c r="E115" s="108"/>
      <c r="F115" s="62">
        <f t="shared" si="4"/>
        <v>4517.7749858360112</v>
      </c>
      <c r="G115" s="96"/>
      <c r="H115" s="89">
        <v>4517.7749858360112</v>
      </c>
      <c r="I115" s="41"/>
      <c r="J115" s="91"/>
      <c r="K115" s="25"/>
      <c r="L115" s="89"/>
      <c r="M115" s="25"/>
      <c r="N115" s="29"/>
      <c r="O115" s="28"/>
    </row>
    <row r="116" spans="1:15" ht="31.5" hidden="1" x14ac:dyDescent="0.25">
      <c r="A116" s="34" t="s">
        <v>273</v>
      </c>
      <c r="B116" s="24" t="s">
        <v>131</v>
      </c>
      <c r="C116" s="56" t="s">
        <v>89</v>
      </c>
      <c r="D116" s="56">
        <v>21</v>
      </c>
      <c r="E116" s="108"/>
      <c r="F116" s="62">
        <f t="shared" si="4"/>
        <v>5773.9401726405886</v>
      </c>
      <c r="G116" s="96"/>
      <c r="H116" s="89">
        <v>5773.9401726405886</v>
      </c>
      <c r="I116" s="41"/>
      <c r="J116" s="91"/>
      <c r="K116" s="25"/>
      <c r="L116" s="89"/>
      <c r="M116" s="25"/>
      <c r="N116" s="29"/>
      <c r="O116" s="28"/>
    </row>
    <row r="117" spans="1:15" ht="31.5" hidden="1" x14ac:dyDescent="0.25">
      <c r="A117" s="34" t="s">
        <v>274</v>
      </c>
      <c r="B117" s="24" t="s">
        <v>132</v>
      </c>
      <c r="C117" s="56" t="s">
        <v>90</v>
      </c>
      <c r="D117" s="56">
        <v>4</v>
      </c>
      <c r="E117" s="108"/>
      <c r="F117" s="62">
        <f t="shared" ref="F117:F180" si="5">H117+J117+L117</f>
        <v>3818.4766662052252</v>
      </c>
      <c r="G117" s="96"/>
      <c r="H117" s="89">
        <v>3818.4766662052252</v>
      </c>
      <c r="I117" s="41"/>
      <c r="J117" s="91"/>
      <c r="K117" s="25"/>
      <c r="L117" s="89"/>
      <c r="M117" s="25"/>
      <c r="N117" s="29"/>
      <c r="O117" s="28"/>
    </row>
    <row r="118" spans="1:15" ht="31.5" hidden="1" x14ac:dyDescent="0.25">
      <c r="A118" s="34" t="s">
        <v>275</v>
      </c>
      <c r="B118" s="24" t="s">
        <v>133</v>
      </c>
      <c r="C118" s="56" t="s">
        <v>90</v>
      </c>
      <c r="D118" s="56">
        <v>4</v>
      </c>
      <c r="E118" s="108"/>
      <c r="F118" s="62">
        <f t="shared" si="5"/>
        <v>3922.0610098031225</v>
      </c>
      <c r="G118" s="96"/>
      <c r="H118" s="89">
        <v>3922.0610098031225</v>
      </c>
      <c r="I118" s="41"/>
      <c r="J118" s="91"/>
      <c r="K118" s="25"/>
      <c r="L118" s="89"/>
      <c r="M118" s="25"/>
      <c r="N118" s="29"/>
      <c r="O118" s="28"/>
    </row>
    <row r="119" spans="1:15" ht="31.5" hidden="1" x14ac:dyDescent="0.25">
      <c r="A119" s="34" t="s">
        <v>276</v>
      </c>
      <c r="B119" s="24" t="s">
        <v>134</v>
      </c>
      <c r="C119" s="56" t="s">
        <v>90</v>
      </c>
      <c r="D119" s="56">
        <v>14</v>
      </c>
      <c r="E119" s="108"/>
      <c r="F119" s="62">
        <f t="shared" si="5"/>
        <v>4080.0458538520124</v>
      </c>
      <c r="G119" s="96"/>
      <c r="H119" s="89">
        <v>4080.0458538520124</v>
      </c>
      <c r="I119" s="41"/>
      <c r="J119" s="91"/>
      <c r="K119" s="25"/>
      <c r="L119" s="89"/>
      <c r="M119" s="25"/>
      <c r="N119" s="29"/>
      <c r="O119" s="28"/>
    </row>
    <row r="120" spans="1:15" ht="31.5" hidden="1" x14ac:dyDescent="0.25">
      <c r="A120" s="34" t="s">
        <v>277</v>
      </c>
      <c r="B120" s="24" t="s">
        <v>135</v>
      </c>
      <c r="C120" s="56" t="s">
        <v>91</v>
      </c>
      <c r="D120" s="56">
        <v>5</v>
      </c>
      <c r="E120" s="108"/>
      <c r="F120" s="62">
        <f t="shared" si="5"/>
        <v>903.34379646663194</v>
      </c>
      <c r="G120" s="96"/>
      <c r="H120" s="89">
        <v>903.34379646663194</v>
      </c>
      <c r="I120" s="41"/>
      <c r="J120" s="91"/>
      <c r="K120" s="25"/>
      <c r="L120" s="89"/>
      <c r="M120" s="25"/>
      <c r="N120" s="29"/>
      <c r="O120" s="28"/>
    </row>
    <row r="121" spans="1:15" ht="31.5" hidden="1" x14ac:dyDescent="0.25">
      <c r="A121" s="34" t="s">
        <v>278</v>
      </c>
      <c r="B121" s="24" t="s">
        <v>136</v>
      </c>
      <c r="C121" s="56" t="s">
        <v>90</v>
      </c>
      <c r="D121" s="56">
        <v>6</v>
      </c>
      <c r="E121" s="108"/>
      <c r="F121" s="62">
        <f t="shared" si="5"/>
        <v>1585.2879985323636</v>
      </c>
      <c r="G121" s="96"/>
      <c r="H121" s="89">
        <v>1585.2879985323636</v>
      </c>
      <c r="I121" s="41"/>
      <c r="J121" s="91"/>
      <c r="K121" s="25"/>
      <c r="L121" s="89"/>
      <c r="M121" s="25"/>
      <c r="N121" s="29"/>
      <c r="O121" s="28"/>
    </row>
    <row r="122" spans="1:15" ht="31.5" hidden="1" x14ac:dyDescent="0.25">
      <c r="A122" s="34" t="s">
        <v>279</v>
      </c>
      <c r="B122" s="24" t="s">
        <v>137</v>
      </c>
      <c r="C122" s="56" t="s">
        <v>90</v>
      </c>
      <c r="D122" s="56">
        <v>12</v>
      </c>
      <c r="E122" s="108"/>
      <c r="F122" s="62">
        <f t="shared" si="5"/>
        <v>109.11180193293728</v>
      </c>
      <c r="G122" s="96"/>
      <c r="H122" s="89">
        <v>109.11180193293728</v>
      </c>
      <c r="I122" s="41"/>
      <c r="J122" s="91"/>
      <c r="K122" s="25"/>
      <c r="L122" s="89"/>
      <c r="M122" s="25"/>
      <c r="N122" s="29"/>
      <c r="O122" s="28"/>
    </row>
    <row r="123" spans="1:15" ht="47.25" hidden="1" x14ac:dyDescent="0.25">
      <c r="A123" s="34" t="s">
        <v>280</v>
      </c>
      <c r="B123" s="24" t="s">
        <v>138</v>
      </c>
      <c r="C123" s="56" t="s">
        <v>90</v>
      </c>
      <c r="D123" s="56">
        <v>119</v>
      </c>
      <c r="E123" s="108"/>
      <c r="F123" s="62">
        <f t="shared" si="5"/>
        <v>2789.0562815320463</v>
      </c>
      <c r="G123" s="96"/>
      <c r="H123" s="89">
        <v>2789.0562815320463</v>
      </c>
      <c r="I123" s="41"/>
      <c r="J123" s="91"/>
      <c r="K123" s="25"/>
      <c r="L123" s="89"/>
      <c r="M123" s="25"/>
      <c r="N123" s="29"/>
      <c r="O123" s="28"/>
    </row>
    <row r="124" spans="1:15" ht="31.5" hidden="1" x14ac:dyDescent="0.25">
      <c r="A124" s="34" t="s">
        <v>281</v>
      </c>
      <c r="B124" s="24" t="s">
        <v>139</v>
      </c>
      <c r="C124" s="56" t="s">
        <v>89</v>
      </c>
      <c r="D124" s="56">
        <v>2</v>
      </c>
      <c r="E124" s="108"/>
      <c r="F124" s="62">
        <f t="shared" si="5"/>
        <v>821.41136468992977</v>
      </c>
      <c r="G124" s="96"/>
      <c r="H124" s="89">
        <v>821.41136468992977</v>
      </c>
      <c r="I124" s="41"/>
      <c r="J124" s="91"/>
      <c r="K124" s="25"/>
      <c r="L124" s="89"/>
      <c r="M124" s="25"/>
      <c r="N124" s="29"/>
      <c r="O124" s="28"/>
    </row>
    <row r="125" spans="1:15" ht="31.5" hidden="1" x14ac:dyDescent="0.25">
      <c r="A125" s="34" t="s">
        <v>282</v>
      </c>
      <c r="B125" s="24" t="s">
        <v>140</v>
      </c>
      <c r="C125" s="56" t="s">
        <v>90</v>
      </c>
      <c r="D125" s="56">
        <v>1</v>
      </c>
      <c r="E125" s="108"/>
      <c r="F125" s="62">
        <f t="shared" si="5"/>
        <v>747.75314035946315</v>
      </c>
      <c r="G125" s="96"/>
      <c r="H125" s="89">
        <v>747.75314035946315</v>
      </c>
      <c r="I125" s="41"/>
      <c r="J125" s="91"/>
      <c r="K125" s="25"/>
      <c r="L125" s="89"/>
      <c r="M125" s="25"/>
      <c r="N125" s="29"/>
      <c r="O125" s="28"/>
    </row>
    <row r="126" spans="1:15" ht="31.5" hidden="1" x14ac:dyDescent="0.25">
      <c r="A126" s="34" t="s">
        <v>283</v>
      </c>
      <c r="B126" s="24" t="s">
        <v>141</v>
      </c>
      <c r="C126" s="56" t="s">
        <v>90</v>
      </c>
      <c r="D126" s="56">
        <v>1</v>
      </c>
      <c r="E126" s="108"/>
      <c r="F126" s="62">
        <f t="shared" si="5"/>
        <v>670.59422441691061</v>
      </c>
      <c r="G126" s="96"/>
      <c r="H126" s="89">
        <v>670.59422441691061</v>
      </c>
      <c r="I126" s="41"/>
      <c r="J126" s="91"/>
      <c r="K126" s="25"/>
      <c r="L126" s="89"/>
      <c r="M126" s="25"/>
      <c r="N126" s="29"/>
      <c r="O126" s="28"/>
    </row>
    <row r="127" spans="1:15" ht="31.5" hidden="1" x14ac:dyDescent="0.25">
      <c r="A127" s="34" t="s">
        <v>284</v>
      </c>
      <c r="B127" s="24" t="s">
        <v>142</v>
      </c>
      <c r="C127" s="56" t="s">
        <v>90</v>
      </c>
      <c r="D127" s="56">
        <v>1</v>
      </c>
      <c r="E127" s="108"/>
      <c r="F127" s="62">
        <f t="shared" si="5"/>
        <v>15250.610587545871</v>
      </c>
      <c r="G127" s="96"/>
      <c r="H127" s="89">
        <v>15250.610587545871</v>
      </c>
      <c r="I127" s="41"/>
      <c r="J127" s="91"/>
      <c r="K127" s="25"/>
      <c r="L127" s="89"/>
      <c r="M127" s="25"/>
      <c r="N127" s="29"/>
      <c r="O127" s="28"/>
    </row>
    <row r="128" spans="1:15" ht="47.25" hidden="1" x14ac:dyDescent="0.25">
      <c r="A128" s="34" t="s">
        <v>285</v>
      </c>
      <c r="B128" s="24" t="s">
        <v>143</v>
      </c>
      <c r="C128" s="56" t="s">
        <v>90</v>
      </c>
      <c r="D128" s="56">
        <v>22</v>
      </c>
      <c r="E128" s="108"/>
      <c r="F128" s="62">
        <f t="shared" si="5"/>
        <v>18341.584040562328</v>
      </c>
      <c r="G128" s="96"/>
      <c r="H128" s="89">
        <v>18341.584040562328</v>
      </c>
      <c r="I128" s="41"/>
      <c r="J128" s="91"/>
      <c r="K128" s="25"/>
      <c r="L128" s="89"/>
      <c r="M128" s="25"/>
      <c r="N128" s="29"/>
      <c r="O128" s="28"/>
    </row>
    <row r="129" spans="1:15" ht="31.5" hidden="1" x14ac:dyDescent="0.25">
      <c r="A129" s="34" t="s">
        <v>286</v>
      </c>
      <c r="B129" s="24" t="s">
        <v>144</v>
      </c>
      <c r="C129" s="56" t="s">
        <v>90</v>
      </c>
      <c r="D129" s="56">
        <v>4</v>
      </c>
      <c r="E129" s="108"/>
      <c r="F129" s="62">
        <f t="shared" si="5"/>
        <v>5357.6817718767943</v>
      </c>
      <c r="G129" s="96"/>
      <c r="H129" s="89">
        <v>5357.6817718767943</v>
      </c>
      <c r="I129" s="41"/>
      <c r="J129" s="91"/>
      <c r="K129" s="25"/>
      <c r="L129" s="89"/>
      <c r="M129" s="25"/>
      <c r="N129" s="29"/>
      <c r="O129" s="28"/>
    </row>
    <row r="130" spans="1:15" ht="31.5" hidden="1" x14ac:dyDescent="0.25">
      <c r="A130" s="34" t="s">
        <v>287</v>
      </c>
      <c r="B130" s="24" t="s">
        <v>145</v>
      </c>
      <c r="C130" s="56" t="s">
        <v>90</v>
      </c>
      <c r="D130" s="56">
        <v>5</v>
      </c>
      <c r="E130" s="108"/>
      <c r="F130" s="62">
        <f t="shared" si="5"/>
        <v>1928.1616958729835</v>
      </c>
      <c r="G130" s="96"/>
      <c r="H130" s="89">
        <v>1928.1616958729835</v>
      </c>
      <c r="I130" s="41"/>
      <c r="J130" s="91"/>
      <c r="K130" s="25"/>
      <c r="L130" s="89"/>
      <c r="M130" s="25"/>
      <c r="N130" s="29"/>
      <c r="O130" s="28"/>
    </row>
    <row r="131" spans="1:15" ht="47.25" hidden="1" x14ac:dyDescent="0.25">
      <c r="A131" s="34" t="s">
        <v>288</v>
      </c>
      <c r="B131" s="24" t="s">
        <v>146</v>
      </c>
      <c r="C131" s="56" t="s">
        <v>90</v>
      </c>
      <c r="D131" s="56">
        <v>10</v>
      </c>
      <c r="E131" s="108"/>
      <c r="F131" s="62">
        <f t="shared" si="5"/>
        <v>1310.4043467203901</v>
      </c>
      <c r="G131" s="96"/>
      <c r="H131" s="89">
        <v>1310.4043467203901</v>
      </c>
      <c r="I131" s="41"/>
      <c r="J131" s="91"/>
      <c r="K131" s="25"/>
      <c r="L131" s="89"/>
      <c r="M131" s="25"/>
      <c r="N131" s="29"/>
      <c r="O131" s="28"/>
    </row>
    <row r="132" spans="1:15" ht="31.5" hidden="1" x14ac:dyDescent="0.25">
      <c r="A132" s="34" t="s">
        <v>289</v>
      </c>
      <c r="B132" s="24" t="s">
        <v>147</v>
      </c>
      <c r="C132" s="56" t="s">
        <v>90</v>
      </c>
      <c r="D132" s="56">
        <v>1</v>
      </c>
      <c r="E132" s="108"/>
      <c r="F132" s="62">
        <f t="shared" si="5"/>
        <v>925.52819005411368</v>
      </c>
      <c r="G132" s="96"/>
      <c r="H132" s="89">
        <v>925.52819005411368</v>
      </c>
      <c r="I132" s="41"/>
      <c r="J132" s="91"/>
      <c r="K132" s="25"/>
      <c r="L132" s="89"/>
      <c r="M132" s="25"/>
      <c r="N132" s="29"/>
      <c r="O132" s="28"/>
    </row>
    <row r="133" spans="1:15" ht="31.5" hidden="1" x14ac:dyDescent="0.25">
      <c r="A133" s="34" t="s">
        <v>290</v>
      </c>
      <c r="B133" s="24" t="s">
        <v>148</v>
      </c>
      <c r="C133" s="56" t="s">
        <v>90</v>
      </c>
      <c r="D133" s="56">
        <v>1</v>
      </c>
      <c r="E133" s="108"/>
      <c r="F133" s="62">
        <f t="shared" si="5"/>
        <v>923.58130359612903</v>
      </c>
      <c r="G133" s="96"/>
      <c r="H133" s="89">
        <v>923.58130359612903</v>
      </c>
      <c r="I133" s="41"/>
      <c r="J133" s="91"/>
      <c r="K133" s="25"/>
      <c r="L133" s="89"/>
      <c r="M133" s="25"/>
      <c r="N133" s="29"/>
      <c r="O133" s="28"/>
    </row>
    <row r="134" spans="1:15" ht="31.5" hidden="1" x14ac:dyDescent="0.25">
      <c r="A134" s="34" t="s">
        <v>291</v>
      </c>
      <c r="B134" s="24" t="s">
        <v>149</v>
      </c>
      <c r="C134" s="56" t="s">
        <v>90</v>
      </c>
      <c r="D134" s="56">
        <v>1</v>
      </c>
      <c r="E134" s="108"/>
      <c r="F134" s="62">
        <f t="shared" si="5"/>
        <v>923.58130359612903</v>
      </c>
      <c r="G134" s="96"/>
      <c r="H134" s="89">
        <v>923.58130359612903</v>
      </c>
      <c r="I134" s="41"/>
      <c r="J134" s="91"/>
      <c r="K134" s="25"/>
      <c r="L134" s="89"/>
      <c r="M134" s="25"/>
      <c r="N134" s="29"/>
      <c r="O134" s="28"/>
    </row>
    <row r="135" spans="1:15" ht="31.5" hidden="1" x14ac:dyDescent="0.25">
      <c r="A135" s="34" t="s">
        <v>292</v>
      </c>
      <c r="B135" s="24" t="s">
        <v>150</v>
      </c>
      <c r="C135" s="56" t="s">
        <v>90</v>
      </c>
      <c r="D135" s="56">
        <v>4</v>
      </c>
      <c r="E135" s="108"/>
      <c r="F135" s="62">
        <f t="shared" si="5"/>
        <v>1114.8836981621096</v>
      </c>
      <c r="G135" s="96"/>
      <c r="H135" s="89">
        <v>1114.8836981621096</v>
      </c>
      <c r="I135" s="41"/>
      <c r="J135" s="91"/>
      <c r="K135" s="25"/>
      <c r="L135" s="89"/>
      <c r="M135" s="25"/>
      <c r="N135" s="29"/>
      <c r="O135" s="28"/>
    </row>
    <row r="136" spans="1:15" ht="31.5" hidden="1" x14ac:dyDescent="0.25">
      <c r="A136" s="34" t="s">
        <v>293</v>
      </c>
      <c r="B136" s="24" t="s">
        <v>151</v>
      </c>
      <c r="C136" s="56" t="s">
        <v>90</v>
      </c>
      <c r="D136" s="56">
        <v>4</v>
      </c>
      <c r="E136" s="108"/>
      <c r="F136" s="62">
        <f t="shared" si="5"/>
        <v>2241.0826338578049</v>
      </c>
      <c r="G136" s="96"/>
      <c r="H136" s="89">
        <v>2241.0826338578049</v>
      </c>
      <c r="I136" s="41"/>
      <c r="J136" s="91"/>
      <c r="K136" s="25"/>
      <c r="L136" s="89"/>
      <c r="M136" s="25"/>
      <c r="N136" s="29"/>
      <c r="O136" s="28"/>
    </row>
    <row r="137" spans="1:15" ht="31.5" hidden="1" x14ac:dyDescent="0.25">
      <c r="A137" s="34" t="s">
        <v>294</v>
      </c>
      <c r="B137" s="24" t="s">
        <v>152</v>
      </c>
      <c r="C137" s="56" t="s">
        <v>90</v>
      </c>
      <c r="D137" s="56">
        <v>4</v>
      </c>
      <c r="E137" s="108"/>
      <c r="F137" s="62">
        <f t="shared" si="5"/>
        <v>2263.5799884834041</v>
      </c>
      <c r="G137" s="96"/>
      <c r="H137" s="89">
        <v>2263.5799884834041</v>
      </c>
      <c r="I137" s="41"/>
      <c r="J137" s="91"/>
      <c r="K137" s="25"/>
      <c r="L137" s="89"/>
      <c r="M137" s="25"/>
      <c r="N137" s="29"/>
      <c r="O137" s="28"/>
    </row>
    <row r="138" spans="1:15" ht="31.5" hidden="1" x14ac:dyDescent="0.25">
      <c r="A138" s="34" t="s">
        <v>295</v>
      </c>
      <c r="B138" s="24" t="s">
        <v>153</v>
      </c>
      <c r="C138" s="56" t="s">
        <v>90</v>
      </c>
      <c r="D138" s="56">
        <v>28</v>
      </c>
      <c r="E138" s="108"/>
      <c r="F138" s="62">
        <f t="shared" si="5"/>
        <v>9338.9546980907762</v>
      </c>
      <c r="G138" s="96"/>
      <c r="H138" s="89">
        <v>9338.9546980907762</v>
      </c>
      <c r="I138" s="41"/>
      <c r="J138" s="91"/>
      <c r="K138" s="25"/>
      <c r="L138" s="89"/>
      <c r="M138" s="25"/>
      <c r="N138" s="29"/>
      <c r="O138" s="28"/>
    </row>
    <row r="139" spans="1:15" ht="31.5" hidden="1" x14ac:dyDescent="0.25">
      <c r="A139" s="34" t="s">
        <v>296</v>
      </c>
      <c r="B139" s="24" t="s">
        <v>154</v>
      </c>
      <c r="C139" s="56" t="s">
        <v>90</v>
      </c>
      <c r="D139" s="56">
        <v>4</v>
      </c>
      <c r="E139" s="108"/>
      <c r="F139" s="62">
        <f t="shared" si="5"/>
        <v>946.61365999637417</v>
      </c>
      <c r="G139" s="96"/>
      <c r="H139" s="89">
        <v>946.61365999637417</v>
      </c>
      <c r="I139" s="41"/>
      <c r="J139" s="91"/>
      <c r="K139" s="25"/>
      <c r="L139" s="89"/>
      <c r="M139" s="25"/>
      <c r="N139" s="29"/>
      <c r="O139" s="28"/>
    </row>
    <row r="140" spans="1:15" ht="31.5" hidden="1" x14ac:dyDescent="0.25">
      <c r="A140" s="34" t="s">
        <v>297</v>
      </c>
      <c r="B140" s="24" t="s">
        <v>155</v>
      </c>
      <c r="C140" s="56" t="s">
        <v>90</v>
      </c>
      <c r="D140" s="56">
        <v>9</v>
      </c>
      <c r="E140" s="108"/>
      <c r="F140" s="62">
        <f t="shared" si="5"/>
        <v>898.27236964428664</v>
      </c>
      <c r="G140" s="96"/>
      <c r="H140" s="89">
        <v>898.27236964428664</v>
      </c>
      <c r="I140" s="41"/>
      <c r="J140" s="91"/>
      <c r="K140" s="25"/>
      <c r="L140" s="89"/>
      <c r="M140" s="25"/>
      <c r="N140" s="29"/>
      <c r="O140" s="28"/>
    </row>
    <row r="141" spans="1:15" ht="31.5" hidden="1" x14ac:dyDescent="0.25">
      <c r="A141" s="34" t="s">
        <v>298</v>
      </c>
      <c r="B141" s="24" t="s">
        <v>156</v>
      </c>
      <c r="C141" s="56" t="s">
        <v>90</v>
      </c>
      <c r="D141" s="56">
        <v>4</v>
      </c>
      <c r="E141" s="108"/>
      <c r="F141" s="62">
        <f t="shared" si="5"/>
        <v>2753.2702528268082</v>
      </c>
      <c r="G141" s="96"/>
      <c r="H141" s="89">
        <v>2753.2702528268082</v>
      </c>
      <c r="I141" s="41"/>
      <c r="J141" s="91"/>
      <c r="K141" s="25"/>
      <c r="L141" s="89"/>
      <c r="M141" s="25"/>
      <c r="N141" s="29"/>
      <c r="O141" s="28"/>
    </row>
    <row r="142" spans="1:15" ht="31.5" hidden="1" x14ac:dyDescent="0.25">
      <c r="A142" s="34" t="s">
        <v>299</v>
      </c>
      <c r="B142" s="24" t="s">
        <v>157</v>
      </c>
      <c r="C142" s="56" t="s">
        <v>90</v>
      </c>
      <c r="D142" s="56">
        <v>5</v>
      </c>
      <c r="E142" s="108"/>
      <c r="F142" s="62">
        <f t="shared" si="5"/>
        <v>1393.7696732501233</v>
      </c>
      <c r="G142" s="96"/>
      <c r="H142" s="89">
        <v>1393.7696732501233</v>
      </c>
      <c r="I142" s="41"/>
      <c r="J142" s="91"/>
      <c r="K142" s="25"/>
      <c r="L142" s="89"/>
      <c r="M142" s="25"/>
      <c r="N142" s="29"/>
      <c r="O142" s="28"/>
    </row>
    <row r="143" spans="1:15" ht="31.5" hidden="1" x14ac:dyDescent="0.25">
      <c r="A143" s="34" t="s">
        <v>300</v>
      </c>
      <c r="B143" s="24" t="s">
        <v>158</v>
      </c>
      <c r="C143" s="56" t="s">
        <v>90</v>
      </c>
      <c r="D143" s="56">
        <v>17</v>
      </c>
      <c r="E143" s="108"/>
      <c r="F143" s="62">
        <f t="shared" si="5"/>
        <v>2767.8344311374008</v>
      </c>
      <c r="G143" s="96"/>
      <c r="H143" s="89">
        <v>2767.8344311374008</v>
      </c>
      <c r="I143" s="41"/>
      <c r="J143" s="91"/>
      <c r="K143" s="25"/>
      <c r="L143" s="89"/>
      <c r="M143" s="25"/>
      <c r="N143" s="29"/>
      <c r="O143" s="28"/>
    </row>
    <row r="144" spans="1:15" ht="31.5" hidden="1" x14ac:dyDescent="0.25">
      <c r="A144" s="34" t="s">
        <v>301</v>
      </c>
      <c r="B144" s="24" t="s">
        <v>159</v>
      </c>
      <c r="C144" s="56" t="s">
        <v>90</v>
      </c>
      <c r="D144" s="56">
        <v>16</v>
      </c>
      <c r="E144" s="108"/>
      <c r="F144" s="62">
        <f t="shared" si="5"/>
        <v>2194.3573588661748</v>
      </c>
      <c r="G144" s="96"/>
      <c r="H144" s="89">
        <v>2194.3573588661748</v>
      </c>
      <c r="I144" s="41"/>
      <c r="J144" s="91"/>
      <c r="K144" s="25"/>
      <c r="L144" s="89"/>
      <c r="M144" s="25"/>
      <c r="N144" s="29"/>
      <c r="O144" s="28"/>
    </row>
    <row r="145" spans="1:15" ht="31.5" hidden="1" x14ac:dyDescent="0.25">
      <c r="A145" s="34" t="s">
        <v>302</v>
      </c>
      <c r="B145" s="24" t="s">
        <v>160</v>
      </c>
      <c r="C145" s="56" t="s">
        <v>90</v>
      </c>
      <c r="D145" s="56">
        <v>20</v>
      </c>
      <c r="E145" s="108"/>
      <c r="F145" s="62">
        <f t="shared" si="5"/>
        <v>2997.44394277128</v>
      </c>
      <c r="G145" s="96"/>
      <c r="H145" s="89">
        <v>2997.44394277128</v>
      </c>
      <c r="I145" s="41"/>
      <c r="J145" s="91"/>
      <c r="K145" s="25"/>
      <c r="L145" s="89"/>
      <c r="M145" s="25"/>
      <c r="N145" s="29"/>
      <c r="O145" s="28"/>
    </row>
    <row r="146" spans="1:15" hidden="1" x14ac:dyDescent="0.25">
      <c r="A146" s="34" t="s">
        <v>303</v>
      </c>
      <c r="B146" s="24" t="s">
        <v>179</v>
      </c>
      <c r="C146" s="56" t="s">
        <v>90</v>
      </c>
      <c r="D146" s="56">
        <v>15</v>
      </c>
      <c r="E146" s="108"/>
      <c r="F146" s="62">
        <f t="shared" si="5"/>
        <v>848.51801460494573</v>
      </c>
      <c r="G146" s="96"/>
      <c r="H146" s="89">
        <v>848.51801460494573</v>
      </c>
      <c r="I146" s="41"/>
      <c r="J146" s="91"/>
      <c r="K146" s="25"/>
      <c r="L146" s="89"/>
      <c r="M146" s="25"/>
      <c r="N146" s="29"/>
      <c r="O146" s="28"/>
    </row>
    <row r="147" spans="1:15" hidden="1" x14ac:dyDescent="0.25">
      <c r="A147" s="34" t="s">
        <v>304</v>
      </c>
      <c r="B147" s="24" t="s">
        <v>180</v>
      </c>
      <c r="C147" s="56" t="s">
        <v>90</v>
      </c>
      <c r="D147" s="56">
        <v>10</v>
      </c>
      <c r="E147" s="108"/>
      <c r="F147" s="62">
        <f t="shared" si="5"/>
        <v>565.67867640329723</v>
      </c>
      <c r="G147" s="96"/>
      <c r="H147" s="89">
        <v>565.67867640329723</v>
      </c>
      <c r="I147" s="41"/>
      <c r="J147" s="91"/>
      <c r="K147" s="25"/>
      <c r="L147" s="89"/>
      <c r="M147" s="25"/>
      <c r="N147" s="29"/>
      <c r="O147" s="28"/>
    </row>
    <row r="148" spans="1:15" ht="47.25" hidden="1" x14ac:dyDescent="0.25">
      <c r="A148" s="34" t="s">
        <v>305</v>
      </c>
      <c r="B148" s="24" t="s">
        <v>161</v>
      </c>
      <c r="C148" s="56" t="s">
        <v>90</v>
      </c>
      <c r="D148" s="56">
        <v>10</v>
      </c>
      <c r="E148" s="108"/>
      <c r="F148" s="62">
        <f t="shared" si="5"/>
        <v>1401.9246503008617</v>
      </c>
      <c r="G148" s="96"/>
      <c r="H148" s="89">
        <v>1401.9246503008617</v>
      </c>
      <c r="I148" s="41"/>
      <c r="J148" s="91"/>
      <c r="K148" s="25"/>
      <c r="L148" s="89"/>
      <c r="M148" s="25"/>
      <c r="N148" s="29"/>
      <c r="O148" s="28"/>
    </row>
    <row r="149" spans="1:15" ht="47.25" hidden="1" x14ac:dyDescent="0.25">
      <c r="A149" s="34" t="s">
        <v>306</v>
      </c>
      <c r="B149" s="24" t="s">
        <v>162</v>
      </c>
      <c r="C149" s="56" t="s">
        <v>90</v>
      </c>
      <c r="D149" s="56">
        <v>60</v>
      </c>
      <c r="E149" s="108"/>
      <c r="F149" s="62">
        <f t="shared" si="5"/>
        <v>28519.699002217611</v>
      </c>
      <c r="G149" s="96"/>
      <c r="H149" s="89">
        <v>28519.699002217611</v>
      </c>
      <c r="I149" s="41"/>
      <c r="J149" s="91"/>
      <c r="K149" s="25"/>
      <c r="L149" s="89"/>
      <c r="M149" s="25"/>
      <c r="N149" s="29"/>
      <c r="O149" s="28"/>
    </row>
    <row r="150" spans="1:15" ht="31.5" hidden="1" x14ac:dyDescent="0.25">
      <c r="A150" s="34" t="s">
        <v>307</v>
      </c>
      <c r="B150" s="24" t="s">
        <v>163</v>
      </c>
      <c r="C150" s="56" t="s">
        <v>90</v>
      </c>
      <c r="D150" s="56">
        <v>10</v>
      </c>
      <c r="E150" s="108"/>
      <c r="F150" s="62">
        <f t="shared" si="5"/>
        <v>5762.039313164446</v>
      </c>
      <c r="G150" s="96"/>
      <c r="H150" s="89">
        <v>5762.039313164446</v>
      </c>
      <c r="I150" s="41"/>
      <c r="J150" s="91"/>
      <c r="K150" s="25"/>
      <c r="L150" s="89"/>
      <c r="M150" s="25"/>
      <c r="N150" s="29"/>
      <c r="O150" s="28"/>
    </row>
    <row r="151" spans="1:15" hidden="1" x14ac:dyDescent="0.25">
      <c r="A151" s="34" t="s">
        <v>308</v>
      </c>
      <c r="B151" s="24" t="s">
        <v>164</v>
      </c>
      <c r="C151" s="56" t="s">
        <v>90</v>
      </c>
      <c r="D151" s="56">
        <v>42</v>
      </c>
      <c r="E151" s="108"/>
      <c r="F151" s="62">
        <f t="shared" si="5"/>
        <v>1004.6433324856323</v>
      </c>
      <c r="G151" s="96"/>
      <c r="H151" s="89">
        <v>1004.6433324856323</v>
      </c>
      <c r="I151" s="41"/>
      <c r="J151" s="91"/>
      <c r="K151" s="25"/>
      <c r="L151" s="89"/>
      <c r="M151" s="25"/>
      <c r="N151" s="29"/>
      <c r="O151" s="28"/>
    </row>
    <row r="152" spans="1:15" hidden="1" x14ac:dyDescent="0.25">
      <c r="A152" s="34" t="s">
        <v>309</v>
      </c>
      <c r="B152" s="24" t="s">
        <v>165</v>
      </c>
      <c r="C152" s="56" t="s">
        <v>90</v>
      </c>
      <c r="D152" s="56">
        <v>9</v>
      </c>
      <c r="E152" s="108"/>
      <c r="F152" s="62">
        <f t="shared" si="5"/>
        <v>215.28071410406406</v>
      </c>
      <c r="G152" s="96"/>
      <c r="H152" s="89">
        <v>215.28071410406406</v>
      </c>
      <c r="I152" s="41"/>
      <c r="J152" s="91"/>
      <c r="K152" s="25"/>
      <c r="L152" s="89"/>
      <c r="M152" s="25"/>
      <c r="N152" s="29"/>
      <c r="O152" s="28"/>
    </row>
    <row r="153" spans="1:15" ht="31.5" hidden="1" x14ac:dyDescent="0.25">
      <c r="A153" s="34" t="s">
        <v>310</v>
      </c>
      <c r="B153" s="24" t="s">
        <v>166</v>
      </c>
      <c r="C153" s="56" t="s">
        <v>90</v>
      </c>
      <c r="D153" s="56">
        <v>22</v>
      </c>
      <c r="E153" s="108"/>
      <c r="F153" s="62">
        <f t="shared" si="5"/>
        <v>2412.6124828366042</v>
      </c>
      <c r="G153" s="96"/>
      <c r="H153" s="89">
        <v>2412.6124828366042</v>
      </c>
      <c r="I153" s="41"/>
      <c r="J153" s="91"/>
      <c r="K153" s="25"/>
      <c r="L153" s="89"/>
      <c r="M153" s="25"/>
      <c r="N153" s="29"/>
      <c r="O153" s="28"/>
    </row>
    <row r="154" spans="1:15" ht="31.5" hidden="1" x14ac:dyDescent="0.25">
      <c r="A154" s="34" t="s">
        <v>311</v>
      </c>
      <c r="B154" s="24" t="s">
        <v>167</v>
      </c>
      <c r="C154" s="56" t="s">
        <v>90</v>
      </c>
      <c r="D154" s="56">
        <v>15</v>
      </c>
      <c r="E154" s="108"/>
      <c r="F154" s="62">
        <f t="shared" si="5"/>
        <v>1660.4071077087076</v>
      </c>
      <c r="G154" s="96"/>
      <c r="H154" s="89">
        <v>1660.4071077087076</v>
      </c>
      <c r="I154" s="41"/>
      <c r="J154" s="91"/>
      <c r="K154" s="25"/>
      <c r="L154" s="89"/>
      <c r="M154" s="25"/>
      <c r="N154" s="29"/>
      <c r="O154" s="28"/>
    </row>
    <row r="155" spans="1:15" ht="47.25" hidden="1" x14ac:dyDescent="0.25">
      <c r="A155" s="34" t="s">
        <v>312</v>
      </c>
      <c r="B155" s="24" t="s">
        <v>168</v>
      </c>
      <c r="C155" s="56" t="s">
        <v>90</v>
      </c>
      <c r="D155" s="56">
        <v>40</v>
      </c>
      <c r="E155" s="108"/>
      <c r="F155" s="62">
        <f t="shared" si="5"/>
        <v>4390.6865642731282</v>
      </c>
      <c r="G155" s="96"/>
      <c r="H155" s="89">
        <v>4390.6865642731282</v>
      </c>
      <c r="I155" s="41"/>
      <c r="J155" s="91"/>
      <c r="K155" s="25"/>
      <c r="L155" s="89"/>
      <c r="M155" s="25"/>
      <c r="N155" s="29"/>
      <c r="O155" s="28"/>
    </row>
    <row r="156" spans="1:15" ht="31.5" hidden="1" x14ac:dyDescent="0.25">
      <c r="A156" s="34" t="s">
        <v>313</v>
      </c>
      <c r="B156" s="24" t="s">
        <v>169</v>
      </c>
      <c r="C156" s="56" t="s">
        <v>90</v>
      </c>
      <c r="D156" s="56">
        <v>10</v>
      </c>
      <c r="E156" s="108"/>
      <c r="F156" s="62">
        <f t="shared" si="5"/>
        <v>1370.4645459450744</v>
      </c>
      <c r="G156" s="96"/>
      <c r="H156" s="89">
        <v>1370.4645459450744</v>
      </c>
      <c r="I156" s="41"/>
      <c r="J156" s="91"/>
      <c r="K156" s="25"/>
      <c r="L156" s="89"/>
      <c r="M156" s="25"/>
      <c r="N156" s="29"/>
      <c r="O156" s="28"/>
    </row>
    <row r="157" spans="1:15" s="5" customFormat="1" ht="31.5" hidden="1" x14ac:dyDescent="0.25">
      <c r="A157" s="34" t="s">
        <v>314</v>
      </c>
      <c r="B157" s="24" t="s">
        <v>170</v>
      </c>
      <c r="C157" s="56" t="s">
        <v>90</v>
      </c>
      <c r="D157" s="53">
        <v>6</v>
      </c>
      <c r="E157" s="105"/>
      <c r="F157" s="62">
        <f t="shared" si="5"/>
        <v>109.92720463769599</v>
      </c>
      <c r="G157" s="96"/>
      <c r="H157" s="33">
        <v>109.92720463769599</v>
      </c>
      <c r="I157" s="42"/>
      <c r="J157" s="64"/>
      <c r="K157" s="26"/>
      <c r="L157" s="33"/>
      <c r="M157" s="26"/>
      <c r="N157" s="30"/>
      <c r="O157" s="31"/>
    </row>
    <row r="158" spans="1:15" s="5" customFormat="1" hidden="1" x14ac:dyDescent="0.25">
      <c r="A158" s="34" t="s">
        <v>315</v>
      </c>
      <c r="B158" s="24" t="s">
        <v>171</v>
      </c>
      <c r="C158" s="56" t="s">
        <v>90</v>
      </c>
      <c r="D158" s="53">
        <v>4</v>
      </c>
      <c r="E158" s="105"/>
      <c r="F158" s="62">
        <f t="shared" si="5"/>
        <v>548.18581837802981</v>
      </c>
      <c r="G158" s="96"/>
      <c r="H158" s="89">
        <v>548.18581837802981</v>
      </c>
      <c r="I158" s="41"/>
      <c r="J158" s="64"/>
      <c r="K158" s="26"/>
      <c r="L158" s="33"/>
      <c r="M158" s="26"/>
      <c r="N158" s="30"/>
      <c r="O158" s="31"/>
    </row>
    <row r="159" spans="1:15" ht="31.5" hidden="1" x14ac:dyDescent="0.25">
      <c r="A159" s="34" t="s">
        <v>316</v>
      </c>
      <c r="B159" s="24" t="s">
        <v>172</v>
      </c>
      <c r="C159" s="56" t="s">
        <v>90</v>
      </c>
      <c r="D159" s="56">
        <v>1</v>
      </c>
      <c r="E159" s="108"/>
      <c r="F159" s="62">
        <f t="shared" si="5"/>
        <v>234.00077620006962</v>
      </c>
      <c r="G159" s="96"/>
      <c r="H159" s="89">
        <v>234.00077620006962</v>
      </c>
      <c r="I159" s="41"/>
      <c r="J159" s="91"/>
      <c r="K159" s="25"/>
      <c r="L159" s="89"/>
      <c r="M159" s="25"/>
      <c r="N159" s="29"/>
      <c r="O159" s="28"/>
    </row>
    <row r="160" spans="1:15" ht="47.25" hidden="1" x14ac:dyDescent="0.25">
      <c r="A160" s="34" t="s">
        <v>317</v>
      </c>
      <c r="B160" s="24" t="s">
        <v>173</v>
      </c>
      <c r="C160" s="56" t="s">
        <v>90</v>
      </c>
      <c r="D160" s="56">
        <v>6</v>
      </c>
      <c r="E160" s="108"/>
      <c r="F160" s="62">
        <f t="shared" si="5"/>
        <v>2720.7613449920523</v>
      </c>
      <c r="G160" s="96"/>
      <c r="H160" s="89">
        <v>2720.7613449920523</v>
      </c>
      <c r="I160" s="41"/>
      <c r="J160" s="91"/>
      <c r="K160" s="25"/>
      <c r="L160" s="89"/>
      <c r="M160" s="25"/>
      <c r="N160" s="29"/>
      <c r="O160" s="28"/>
    </row>
    <row r="161" spans="1:15" ht="31.5" hidden="1" x14ac:dyDescent="0.25">
      <c r="A161" s="34" t="s">
        <v>318</v>
      </c>
      <c r="B161" s="24" t="s">
        <v>182</v>
      </c>
      <c r="C161" s="56" t="s">
        <v>89</v>
      </c>
      <c r="D161" s="56">
        <v>8</v>
      </c>
      <c r="E161" s="108"/>
      <c r="F161" s="62">
        <f t="shared" si="5"/>
        <v>3683.6922191139847</v>
      </c>
      <c r="G161" s="96"/>
      <c r="H161" s="89">
        <v>3683.6922191139847</v>
      </c>
      <c r="I161" s="41"/>
      <c r="J161" s="91"/>
      <c r="K161" s="25"/>
      <c r="L161" s="89"/>
      <c r="M161" s="25"/>
      <c r="N161" s="29"/>
      <c r="O161" s="28"/>
    </row>
    <row r="162" spans="1:15" ht="31.5" hidden="1" x14ac:dyDescent="0.25">
      <c r="A162" s="34" t="s">
        <v>319</v>
      </c>
      <c r="B162" s="24" t="s">
        <v>181</v>
      </c>
      <c r="C162" s="56" t="s">
        <v>89</v>
      </c>
      <c r="D162" s="56">
        <v>4</v>
      </c>
      <c r="E162" s="108"/>
      <c r="F162" s="62">
        <f t="shared" si="5"/>
        <v>1880.3262371987817</v>
      </c>
      <c r="G162" s="96"/>
      <c r="H162" s="89">
        <v>1880.3262371987817</v>
      </c>
      <c r="I162" s="41"/>
      <c r="J162" s="91"/>
      <c r="K162" s="25"/>
      <c r="L162" s="89"/>
      <c r="M162" s="25"/>
      <c r="N162" s="29"/>
      <c r="O162" s="28"/>
    </row>
    <row r="163" spans="1:15" ht="31.5" hidden="1" x14ac:dyDescent="0.25">
      <c r="A163" s="34" t="s">
        <v>320</v>
      </c>
      <c r="B163" s="24" t="s">
        <v>174</v>
      </c>
      <c r="C163" s="56" t="s">
        <v>90</v>
      </c>
      <c r="D163" s="56">
        <v>1</v>
      </c>
      <c r="E163" s="108"/>
      <c r="F163" s="62">
        <f t="shared" si="5"/>
        <v>531.12976180166925</v>
      </c>
      <c r="G163" s="96"/>
      <c r="H163" s="89">
        <v>531.12976180166925</v>
      </c>
      <c r="I163" s="41"/>
      <c r="J163" s="91"/>
      <c r="K163" s="25"/>
      <c r="L163" s="89"/>
      <c r="M163" s="25"/>
      <c r="N163" s="29"/>
      <c r="O163" s="28"/>
    </row>
    <row r="164" spans="1:15" ht="31.5" hidden="1" x14ac:dyDescent="0.25">
      <c r="A164" s="34" t="s">
        <v>321</v>
      </c>
      <c r="B164" s="24" t="s">
        <v>175</v>
      </c>
      <c r="C164" s="56" t="s">
        <v>89</v>
      </c>
      <c r="D164" s="56">
        <v>1</v>
      </c>
      <c r="E164" s="108"/>
      <c r="F164" s="62">
        <f t="shared" si="5"/>
        <v>947.14600176219608</v>
      </c>
      <c r="G164" s="96"/>
      <c r="H164" s="89">
        <v>947.14600176219608</v>
      </c>
      <c r="I164" s="41"/>
      <c r="J164" s="91"/>
      <c r="K164" s="25"/>
      <c r="L164" s="89"/>
      <c r="M164" s="25"/>
      <c r="N164" s="29"/>
      <c r="O164" s="28"/>
    </row>
    <row r="165" spans="1:15" ht="31.5" hidden="1" x14ac:dyDescent="0.25">
      <c r="A165" s="34" t="s">
        <v>322</v>
      </c>
      <c r="B165" s="24" t="s">
        <v>176</v>
      </c>
      <c r="C165" s="56" t="s">
        <v>90</v>
      </c>
      <c r="D165" s="56">
        <v>5</v>
      </c>
      <c r="E165" s="108"/>
      <c r="F165" s="62">
        <f t="shared" si="5"/>
        <v>1764.2916023022308</v>
      </c>
      <c r="G165" s="96"/>
      <c r="H165" s="89">
        <v>1764.2916023022308</v>
      </c>
      <c r="I165" s="41"/>
      <c r="J165" s="91"/>
      <c r="K165" s="25"/>
      <c r="L165" s="89"/>
      <c r="M165" s="25"/>
      <c r="N165" s="29"/>
      <c r="O165" s="28"/>
    </row>
    <row r="166" spans="1:15" ht="47.25" hidden="1" x14ac:dyDescent="0.25">
      <c r="A166" s="34" t="s">
        <v>323</v>
      </c>
      <c r="B166" s="24" t="s">
        <v>177</v>
      </c>
      <c r="C166" s="56" t="s">
        <v>90</v>
      </c>
      <c r="D166" s="56">
        <v>1</v>
      </c>
      <c r="E166" s="108"/>
      <c r="F166" s="62">
        <f t="shared" si="5"/>
        <v>488.80162139570103</v>
      </c>
      <c r="G166" s="96"/>
      <c r="H166" s="89">
        <v>488.80162139570103</v>
      </c>
      <c r="I166" s="41"/>
      <c r="J166" s="91"/>
      <c r="K166" s="25"/>
      <c r="L166" s="89"/>
      <c r="M166" s="25"/>
      <c r="N166" s="29"/>
      <c r="O166" s="28"/>
    </row>
    <row r="167" spans="1:15" ht="47.25" hidden="1" x14ac:dyDescent="0.25">
      <c r="A167" s="34" t="s">
        <v>324</v>
      </c>
      <c r="B167" s="24" t="s">
        <v>178</v>
      </c>
      <c r="C167" s="56" t="s">
        <v>90</v>
      </c>
      <c r="D167" s="56">
        <v>8</v>
      </c>
      <c r="E167" s="108"/>
      <c r="F167" s="62">
        <f t="shared" si="5"/>
        <v>221.16809363299242</v>
      </c>
      <c r="G167" s="96"/>
      <c r="H167" s="89">
        <v>221.16809363299242</v>
      </c>
      <c r="I167" s="41"/>
      <c r="J167" s="91"/>
      <c r="K167" s="25"/>
      <c r="L167" s="89"/>
      <c r="M167" s="25"/>
      <c r="N167" s="29"/>
      <c r="O167" s="28"/>
    </row>
    <row r="168" spans="1:15" hidden="1" x14ac:dyDescent="0.25">
      <c r="A168" s="34" t="s">
        <v>325</v>
      </c>
      <c r="B168" s="24" t="s">
        <v>94</v>
      </c>
      <c r="C168" s="56" t="s">
        <v>65</v>
      </c>
      <c r="D168" s="56">
        <v>1</v>
      </c>
      <c r="E168" s="108"/>
      <c r="F168" s="62">
        <f t="shared" si="5"/>
        <v>6254.3507462024845</v>
      </c>
      <c r="G168" s="96"/>
      <c r="H168" s="89">
        <v>6254.3507462024845</v>
      </c>
      <c r="I168" s="41"/>
      <c r="J168" s="91"/>
      <c r="K168" s="25"/>
      <c r="L168" s="89"/>
      <c r="M168" s="25"/>
      <c r="N168" s="29"/>
      <c r="O168" s="28"/>
    </row>
    <row r="169" spans="1:15" ht="31.5" hidden="1" x14ac:dyDescent="0.25">
      <c r="A169" s="34" t="s">
        <v>326</v>
      </c>
      <c r="B169" s="24" t="s">
        <v>95</v>
      </c>
      <c r="C169" s="56" t="s">
        <v>65</v>
      </c>
      <c r="D169" s="56">
        <v>1</v>
      </c>
      <c r="E169" s="108"/>
      <c r="F169" s="62">
        <f t="shared" si="5"/>
        <v>1772.2458786872282</v>
      </c>
      <c r="G169" s="96"/>
      <c r="H169" s="89">
        <v>1772.2458786872282</v>
      </c>
      <c r="I169" s="41"/>
      <c r="J169" s="91"/>
      <c r="K169" s="25"/>
      <c r="L169" s="89"/>
      <c r="M169" s="25"/>
      <c r="N169" s="29"/>
      <c r="O169" s="28"/>
    </row>
    <row r="170" spans="1:15" hidden="1" x14ac:dyDescent="0.25">
      <c r="A170" s="34" t="s">
        <v>327</v>
      </c>
      <c r="B170" s="24" t="s">
        <v>96</v>
      </c>
      <c r="C170" s="56" t="s">
        <v>65</v>
      </c>
      <c r="D170" s="56">
        <v>1</v>
      </c>
      <c r="E170" s="108"/>
      <c r="F170" s="62">
        <f t="shared" si="5"/>
        <v>8596.748516131036</v>
      </c>
      <c r="G170" s="96"/>
      <c r="H170" s="89">
        <v>8596.748516131036</v>
      </c>
      <c r="I170" s="41"/>
      <c r="J170" s="91"/>
      <c r="K170" s="25"/>
      <c r="L170" s="89"/>
      <c r="M170" s="25"/>
      <c r="N170" s="29"/>
      <c r="O170" s="28"/>
    </row>
    <row r="171" spans="1:15" hidden="1" x14ac:dyDescent="0.25">
      <c r="A171" s="34" t="s">
        <v>328</v>
      </c>
      <c r="B171" s="24" t="s">
        <v>97</v>
      </c>
      <c r="C171" s="56" t="s">
        <v>65</v>
      </c>
      <c r="D171" s="56">
        <v>1</v>
      </c>
      <c r="E171" s="108"/>
      <c r="F171" s="62">
        <f t="shared" si="5"/>
        <v>14570.888332850524</v>
      </c>
      <c r="G171" s="96"/>
      <c r="H171" s="89">
        <v>14570.888332850524</v>
      </c>
      <c r="I171" s="41"/>
      <c r="J171" s="91"/>
      <c r="K171" s="25"/>
      <c r="L171" s="89"/>
      <c r="M171" s="25"/>
      <c r="N171" s="29"/>
      <c r="O171" s="28"/>
    </row>
    <row r="172" spans="1:15" ht="31.5" hidden="1" x14ac:dyDescent="0.25">
      <c r="A172" s="34" t="s">
        <v>329</v>
      </c>
      <c r="B172" s="24" t="s">
        <v>98</v>
      </c>
      <c r="C172" s="56" t="s">
        <v>65</v>
      </c>
      <c r="D172" s="56">
        <v>1</v>
      </c>
      <c r="E172" s="108"/>
      <c r="F172" s="62">
        <f t="shared" si="5"/>
        <v>11281.20742070487</v>
      </c>
      <c r="G172" s="96"/>
      <c r="H172" s="89">
        <v>11281.20742070487</v>
      </c>
      <c r="I172" s="41"/>
      <c r="J172" s="91"/>
      <c r="K172" s="25"/>
      <c r="L172" s="89"/>
      <c r="M172" s="25"/>
      <c r="N172" s="29"/>
      <c r="O172" s="28"/>
    </row>
    <row r="173" spans="1:15" ht="31.5" hidden="1" x14ac:dyDescent="0.25">
      <c r="A173" s="34" t="s">
        <v>330</v>
      </c>
      <c r="B173" s="24" t="s">
        <v>99</v>
      </c>
      <c r="C173" s="56" t="s">
        <v>65</v>
      </c>
      <c r="D173" s="56">
        <v>1</v>
      </c>
      <c r="E173" s="108"/>
      <c r="F173" s="62">
        <f t="shared" si="5"/>
        <v>10039.913303228866</v>
      </c>
      <c r="G173" s="96"/>
      <c r="H173" s="89">
        <v>10039.913303228866</v>
      </c>
      <c r="I173" s="41"/>
      <c r="J173" s="91"/>
      <c r="K173" s="25"/>
      <c r="L173" s="89"/>
      <c r="M173" s="25"/>
      <c r="N173" s="29"/>
      <c r="O173" s="28"/>
    </row>
    <row r="174" spans="1:15" hidden="1" x14ac:dyDescent="0.25">
      <c r="A174" s="34" t="s">
        <v>331</v>
      </c>
      <c r="B174" s="24" t="s">
        <v>100</v>
      </c>
      <c r="C174" s="56" t="s">
        <v>65</v>
      </c>
      <c r="D174" s="56">
        <v>1</v>
      </c>
      <c r="E174" s="108"/>
      <c r="F174" s="62">
        <f t="shared" si="5"/>
        <v>5666.0287946895578</v>
      </c>
      <c r="G174" s="96"/>
      <c r="H174" s="89">
        <v>5666.0287946895578</v>
      </c>
      <c r="I174" s="41"/>
      <c r="J174" s="91"/>
      <c r="K174" s="25"/>
      <c r="L174" s="89"/>
      <c r="M174" s="25"/>
      <c r="N174" s="29"/>
      <c r="O174" s="28"/>
    </row>
    <row r="175" spans="1:15" hidden="1" x14ac:dyDescent="0.25">
      <c r="A175" s="34" t="s">
        <v>332</v>
      </c>
      <c r="B175" s="24" t="s">
        <v>101</v>
      </c>
      <c r="C175" s="56" t="s">
        <v>65</v>
      </c>
      <c r="D175" s="56">
        <v>1</v>
      </c>
      <c r="E175" s="108"/>
      <c r="F175" s="62">
        <f t="shared" si="5"/>
        <v>11208.307178888694</v>
      </c>
      <c r="G175" s="96"/>
      <c r="H175" s="89">
        <v>11208.307178888694</v>
      </c>
      <c r="I175" s="41"/>
      <c r="J175" s="91"/>
      <c r="K175" s="25"/>
      <c r="L175" s="89"/>
      <c r="M175" s="25"/>
      <c r="N175" s="29"/>
      <c r="O175" s="28"/>
    </row>
    <row r="176" spans="1:15" hidden="1" x14ac:dyDescent="0.25">
      <c r="A176" s="34" t="s">
        <v>333</v>
      </c>
      <c r="B176" s="24" t="s">
        <v>102</v>
      </c>
      <c r="C176" s="56" t="s">
        <v>65</v>
      </c>
      <c r="D176" s="56">
        <v>1</v>
      </c>
      <c r="E176" s="108"/>
      <c r="F176" s="62">
        <f t="shared" si="5"/>
        <v>8009.7665690630156</v>
      </c>
      <c r="G176" s="96"/>
      <c r="H176" s="89">
        <v>8009.7665690630156</v>
      </c>
      <c r="I176" s="41"/>
      <c r="J176" s="91"/>
      <c r="K176" s="25"/>
      <c r="L176" s="89"/>
      <c r="M176" s="25"/>
      <c r="N176" s="29"/>
      <c r="O176" s="28"/>
    </row>
    <row r="177" spans="1:15" hidden="1" x14ac:dyDescent="0.25">
      <c r="A177" s="34" t="s">
        <v>334</v>
      </c>
      <c r="B177" s="24" t="s">
        <v>103</v>
      </c>
      <c r="C177" s="56" t="s">
        <v>65</v>
      </c>
      <c r="D177" s="56">
        <v>1</v>
      </c>
      <c r="E177" s="108"/>
      <c r="F177" s="62">
        <f t="shared" si="5"/>
        <v>18005.559725941683</v>
      </c>
      <c r="G177" s="96"/>
      <c r="H177" s="89">
        <v>18005.559725941683</v>
      </c>
      <c r="I177" s="41"/>
      <c r="J177" s="91"/>
      <c r="K177" s="25"/>
      <c r="L177" s="89"/>
      <c r="M177" s="25"/>
      <c r="N177" s="29"/>
      <c r="O177" s="28"/>
    </row>
    <row r="178" spans="1:15" hidden="1" x14ac:dyDescent="0.25">
      <c r="A178" s="34" t="s">
        <v>335</v>
      </c>
      <c r="B178" s="24" t="s">
        <v>104</v>
      </c>
      <c r="C178" s="56" t="s">
        <v>65</v>
      </c>
      <c r="D178" s="56">
        <v>1</v>
      </c>
      <c r="E178" s="108"/>
      <c r="F178" s="62">
        <f t="shared" si="5"/>
        <v>7343.5243590821001</v>
      </c>
      <c r="G178" s="96"/>
      <c r="H178" s="89">
        <v>7343.5243590821001</v>
      </c>
      <c r="I178" s="41"/>
      <c r="J178" s="91"/>
      <c r="K178" s="25"/>
      <c r="L178" s="89"/>
      <c r="M178" s="25"/>
      <c r="N178" s="29"/>
      <c r="O178" s="28"/>
    </row>
    <row r="179" spans="1:15" hidden="1" x14ac:dyDescent="0.25">
      <c r="A179" s="34" t="s">
        <v>336</v>
      </c>
      <c r="B179" s="24" t="s">
        <v>105</v>
      </c>
      <c r="C179" s="56" t="s">
        <v>65</v>
      </c>
      <c r="D179" s="56">
        <v>1</v>
      </c>
      <c r="E179" s="108"/>
      <c r="F179" s="62">
        <f t="shared" si="5"/>
        <v>4337.6543883609829</v>
      </c>
      <c r="G179" s="96"/>
      <c r="H179" s="89">
        <v>4337.6543883609829</v>
      </c>
      <c r="I179" s="41"/>
      <c r="J179" s="91"/>
      <c r="K179" s="25"/>
      <c r="L179" s="89"/>
      <c r="M179" s="25"/>
      <c r="N179" s="29"/>
      <c r="O179" s="28"/>
    </row>
    <row r="180" spans="1:15" ht="31.5" hidden="1" x14ac:dyDescent="0.25">
      <c r="A180" s="34" t="s">
        <v>337</v>
      </c>
      <c r="B180" s="24" t="s">
        <v>106</v>
      </c>
      <c r="C180" s="56" t="s">
        <v>65</v>
      </c>
      <c r="D180" s="56">
        <v>1</v>
      </c>
      <c r="E180" s="108"/>
      <c r="F180" s="62">
        <f t="shared" si="5"/>
        <v>7944.49</v>
      </c>
      <c r="G180" s="96"/>
      <c r="H180" s="89">
        <v>7944.49</v>
      </c>
      <c r="I180" s="41"/>
      <c r="J180" s="91"/>
      <c r="K180" s="25"/>
      <c r="L180" s="89"/>
      <c r="M180" s="25"/>
      <c r="N180" s="29"/>
      <c r="O180" s="28"/>
    </row>
    <row r="181" spans="1:15" hidden="1" x14ac:dyDescent="0.25">
      <c r="A181" s="34" t="s">
        <v>338</v>
      </c>
      <c r="B181" s="24" t="s">
        <v>107</v>
      </c>
      <c r="C181" s="56" t="s">
        <v>65</v>
      </c>
      <c r="D181" s="56">
        <v>1</v>
      </c>
      <c r="E181" s="108"/>
      <c r="F181" s="62">
        <f t="shared" ref="F181:F201" si="6">H181+J181+L181</f>
        <v>5948.3797312711367</v>
      </c>
      <c r="G181" s="96"/>
      <c r="H181" s="89">
        <v>5948.3797312711367</v>
      </c>
      <c r="I181" s="41"/>
      <c r="J181" s="91"/>
      <c r="K181" s="25"/>
      <c r="L181" s="89"/>
      <c r="M181" s="25"/>
      <c r="N181" s="29"/>
      <c r="O181" s="28"/>
    </row>
    <row r="182" spans="1:15" hidden="1" x14ac:dyDescent="0.25">
      <c r="A182" s="34" t="s">
        <v>339</v>
      </c>
      <c r="B182" s="24" t="s">
        <v>108</v>
      </c>
      <c r="C182" s="56" t="s">
        <v>65</v>
      </c>
      <c r="D182" s="56">
        <v>1</v>
      </c>
      <c r="E182" s="108"/>
      <c r="F182" s="62">
        <f t="shared" si="6"/>
        <v>6690.142191759016</v>
      </c>
      <c r="G182" s="96"/>
      <c r="H182" s="89">
        <v>6690.142191759016</v>
      </c>
      <c r="I182" s="41"/>
      <c r="J182" s="91"/>
      <c r="K182" s="25"/>
      <c r="L182" s="89"/>
      <c r="M182" s="25"/>
      <c r="N182" s="29"/>
      <c r="O182" s="28"/>
    </row>
    <row r="183" spans="1:15" hidden="1" x14ac:dyDescent="0.25">
      <c r="A183" s="34" t="s">
        <v>340</v>
      </c>
      <c r="B183" s="24" t="s">
        <v>109</v>
      </c>
      <c r="C183" s="56" t="s">
        <v>65</v>
      </c>
      <c r="D183" s="56">
        <v>1</v>
      </c>
      <c r="E183" s="108"/>
      <c r="F183" s="62">
        <f t="shared" si="6"/>
        <v>13729.185540852239</v>
      </c>
      <c r="G183" s="96"/>
      <c r="H183" s="89">
        <v>13729.185540852239</v>
      </c>
      <c r="I183" s="41"/>
      <c r="J183" s="91"/>
      <c r="K183" s="25"/>
      <c r="L183" s="89"/>
      <c r="M183" s="25"/>
      <c r="N183" s="29"/>
      <c r="O183" s="28"/>
    </row>
    <row r="184" spans="1:15" hidden="1" x14ac:dyDescent="0.25">
      <c r="A184" s="13" t="s">
        <v>341</v>
      </c>
      <c r="B184" s="24" t="s">
        <v>110</v>
      </c>
      <c r="C184" s="56" t="s">
        <v>65</v>
      </c>
      <c r="D184" s="56">
        <v>1</v>
      </c>
      <c r="E184" s="108"/>
      <c r="F184" s="62">
        <f t="shared" si="6"/>
        <v>14896.719413659364</v>
      </c>
      <c r="G184" s="96"/>
      <c r="H184" s="89">
        <v>14896.719413659364</v>
      </c>
      <c r="I184" s="41"/>
      <c r="J184" s="91"/>
      <c r="K184" s="25"/>
      <c r="L184" s="89"/>
      <c r="M184" s="25"/>
      <c r="N184" s="29"/>
      <c r="O184" s="28"/>
    </row>
    <row r="185" spans="1:15" ht="47.25" hidden="1" x14ac:dyDescent="0.25">
      <c r="A185" s="34" t="s">
        <v>342</v>
      </c>
      <c r="B185" s="24" t="s">
        <v>119</v>
      </c>
      <c r="C185" s="56" t="s">
        <v>65</v>
      </c>
      <c r="D185" s="56">
        <v>1</v>
      </c>
      <c r="E185" s="108"/>
      <c r="F185" s="62">
        <f t="shared" si="6"/>
        <v>1392.9746206128675</v>
      </c>
      <c r="G185" s="96"/>
      <c r="H185" s="89">
        <v>1392.9746206128675</v>
      </c>
      <c r="I185" s="41"/>
      <c r="J185" s="91"/>
      <c r="K185" s="25"/>
      <c r="L185" s="89"/>
      <c r="M185" s="25"/>
      <c r="N185" s="29"/>
      <c r="O185" s="28"/>
    </row>
    <row r="186" spans="1:15" ht="47.25" hidden="1" x14ac:dyDescent="0.25">
      <c r="A186" s="34" t="s">
        <v>343</v>
      </c>
      <c r="B186" s="24" t="s">
        <v>120</v>
      </c>
      <c r="C186" s="56" t="s">
        <v>65</v>
      </c>
      <c r="D186" s="56">
        <v>1</v>
      </c>
      <c r="E186" s="108"/>
      <c r="F186" s="62">
        <f t="shared" si="6"/>
        <v>1223.6400893461198</v>
      </c>
      <c r="G186" s="96"/>
      <c r="H186" s="89">
        <v>1223.6400893461198</v>
      </c>
      <c r="I186" s="41"/>
      <c r="J186" s="91"/>
      <c r="K186" s="25"/>
      <c r="L186" s="89"/>
      <c r="M186" s="25"/>
      <c r="N186" s="29"/>
      <c r="O186" s="28"/>
    </row>
    <row r="187" spans="1:15" ht="47.25" hidden="1" x14ac:dyDescent="0.25">
      <c r="A187" s="34" t="s">
        <v>344</v>
      </c>
      <c r="B187" s="24" t="s">
        <v>121</v>
      </c>
      <c r="C187" s="56" t="s">
        <v>65</v>
      </c>
      <c r="D187" s="56">
        <v>1</v>
      </c>
      <c r="E187" s="108"/>
      <c r="F187" s="62">
        <f t="shared" si="6"/>
        <v>1333.7154240451755</v>
      </c>
      <c r="G187" s="96"/>
      <c r="H187" s="89">
        <v>1333.7154240451755</v>
      </c>
      <c r="I187" s="41"/>
      <c r="J187" s="91"/>
      <c r="K187" s="25"/>
      <c r="L187" s="89"/>
      <c r="M187" s="25"/>
      <c r="N187" s="29"/>
      <c r="O187" s="28"/>
    </row>
    <row r="188" spans="1:15" ht="47.25" hidden="1" x14ac:dyDescent="0.25">
      <c r="A188" s="34" t="s">
        <v>345</v>
      </c>
      <c r="B188" s="24" t="s">
        <v>122</v>
      </c>
      <c r="C188" s="56" t="s">
        <v>65</v>
      </c>
      <c r="D188" s="56">
        <v>1</v>
      </c>
      <c r="E188" s="108"/>
      <c r="F188" s="62">
        <f t="shared" si="6"/>
        <v>983.92118895855583</v>
      </c>
      <c r="G188" s="96"/>
      <c r="H188" s="89">
        <v>983.92118895855583</v>
      </c>
      <c r="I188" s="41"/>
      <c r="J188" s="91"/>
      <c r="K188" s="25"/>
      <c r="L188" s="89"/>
      <c r="M188" s="25"/>
      <c r="N188" s="29"/>
      <c r="O188" s="28"/>
    </row>
    <row r="189" spans="1:15" ht="31.5" hidden="1" x14ac:dyDescent="0.25">
      <c r="A189" s="34" t="s">
        <v>346</v>
      </c>
      <c r="B189" s="24" t="s">
        <v>111</v>
      </c>
      <c r="C189" s="56" t="s">
        <v>65</v>
      </c>
      <c r="D189" s="56">
        <v>1</v>
      </c>
      <c r="E189" s="108"/>
      <c r="F189" s="62">
        <f t="shared" si="6"/>
        <v>1802.416950447187</v>
      </c>
      <c r="G189" s="96"/>
      <c r="H189" s="89">
        <v>1802.416950447187</v>
      </c>
      <c r="I189" s="41"/>
      <c r="J189" s="91"/>
      <c r="K189" s="25"/>
      <c r="L189" s="89"/>
      <c r="M189" s="25"/>
      <c r="N189" s="29"/>
      <c r="O189" s="28"/>
    </row>
    <row r="190" spans="1:15" ht="31.5" hidden="1" x14ac:dyDescent="0.25">
      <c r="A190" s="34" t="s">
        <v>347</v>
      </c>
      <c r="B190" s="24" t="s">
        <v>112</v>
      </c>
      <c r="C190" s="56" t="s">
        <v>65</v>
      </c>
      <c r="D190" s="56">
        <v>1</v>
      </c>
      <c r="E190" s="108"/>
      <c r="F190" s="62">
        <f t="shared" si="6"/>
        <v>836.02735762239604</v>
      </c>
      <c r="G190" s="96"/>
      <c r="H190" s="89">
        <v>836.02735762239604</v>
      </c>
      <c r="I190" s="41"/>
      <c r="J190" s="91"/>
      <c r="K190" s="25"/>
      <c r="L190" s="89"/>
      <c r="M190" s="25"/>
      <c r="N190" s="29"/>
      <c r="O190" s="28"/>
    </row>
    <row r="191" spans="1:15" ht="47.25" hidden="1" x14ac:dyDescent="0.25">
      <c r="A191" s="34" t="s">
        <v>348</v>
      </c>
      <c r="B191" s="24" t="s">
        <v>113</v>
      </c>
      <c r="C191" s="56" t="s">
        <v>65</v>
      </c>
      <c r="D191" s="56">
        <v>1</v>
      </c>
      <c r="E191" s="108"/>
      <c r="F191" s="62">
        <f t="shared" si="6"/>
        <v>2901.8096255442824</v>
      </c>
      <c r="G191" s="96"/>
      <c r="H191" s="89">
        <v>2901.8096255442824</v>
      </c>
      <c r="I191" s="41"/>
      <c r="J191" s="91"/>
      <c r="K191" s="25"/>
      <c r="L191" s="89"/>
      <c r="M191" s="25"/>
      <c r="N191" s="29"/>
      <c r="O191" s="28"/>
    </row>
    <row r="192" spans="1:15" ht="47.25" hidden="1" x14ac:dyDescent="0.25">
      <c r="A192" s="34" t="s">
        <v>349</v>
      </c>
      <c r="B192" s="24" t="s">
        <v>114</v>
      </c>
      <c r="C192" s="56" t="s">
        <v>65</v>
      </c>
      <c r="D192" s="56">
        <v>1</v>
      </c>
      <c r="E192" s="108"/>
      <c r="F192" s="62">
        <f t="shared" si="6"/>
        <v>3343.8810919321659</v>
      </c>
      <c r="G192" s="96"/>
      <c r="H192" s="89">
        <v>3343.8810919321659</v>
      </c>
      <c r="I192" s="41"/>
      <c r="J192" s="91"/>
      <c r="K192" s="25"/>
      <c r="L192" s="89"/>
      <c r="M192" s="25"/>
      <c r="N192" s="29"/>
      <c r="O192" s="28"/>
    </row>
    <row r="193" spans="1:256" ht="31.5" hidden="1" x14ac:dyDescent="0.25">
      <c r="A193" s="34" t="s">
        <v>350</v>
      </c>
      <c r="B193" s="24" t="s">
        <v>115</v>
      </c>
      <c r="C193" s="56" t="s">
        <v>65</v>
      </c>
      <c r="D193" s="56">
        <v>1</v>
      </c>
      <c r="E193" s="108"/>
      <c r="F193" s="62">
        <f t="shared" si="6"/>
        <v>1171.1450674257587</v>
      </c>
      <c r="G193" s="96"/>
      <c r="H193" s="89">
        <v>1171.1450674257587</v>
      </c>
      <c r="I193" s="41"/>
      <c r="J193" s="91"/>
      <c r="K193" s="25"/>
      <c r="L193" s="89"/>
      <c r="M193" s="25"/>
      <c r="N193" s="29"/>
      <c r="O193" s="28"/>
    </row>
    <row r="194" spans="1:256" ht="31.5" hidden="1" x14ac:dyDescent="0.25">
      <c r="A194" s="34" t="s">
        <v>351</v>
      </c>
      <c r="B194" s="24" t="s">
        <v>116</v>
      </c>
      <c r="C194" s="56" t="s">
        <v>65</v>
      </c>
      <c r="D194" s="56">
        <v>1</v>
      </c>
      <c r="E194" s="108"/>
      <c r="F194" s="62">
        <f t="shared" si="6"/>
        <v>3233.8023583018357</v>
      </c>
      <c r="G194" s="96"/>
      <c r="H194" s="89">
        <v>3233.8023583018357</v>
      </c>
      <c r="I194" s="41"/>
      <c r="J194" s="91"/>
      <c r="K194" s="25"/>
      <c r="L194" s="89"/>
      <c r="M194" s="25"/>
      <c r="N194" s="29"/>
      <c r="O194" s="28"/>
    </row>
    <row r="195" spans="1:256" ht="31.5" hidden="1" x14ac:dyDescent="0.25">
      <c r="A195" s="34" t="s">
        <v>352</v>
      </c>
      <c r="B195" s="24" t="s">
        <v>117</v>
      </c>
      <c r="C195" s="56" t="s">
        <v>65</v>
      </c>
      <c r="D195" s="56">
        <v>1</v>
      </c>
      <c r="E195" s="108"/>
      <c r="F195" s="62">
        <f t="shared" si="6"/>
        <v>2014.9206050095131</v>
      </c>
      <c r="G195" s="96"/>
      <c r="H195" s="89">
        <v>2014.9206050095131</v>
      </c>
      <c r="I195" s="41"/>
      <c r="J195" s="91"/>
      <c r="K195" s="25"/>
      <c r="L195" s="89"/>
      <c r="M195" s="25"/>
      <c r="N195" s="29"/>
      <c r="O195" s="28"/>
    </row>
    <row r="196" spans="1:256" ht="31.5" hidden="1" x14ac:dyDescent="0.25">
      <c r="A196" s="34" t="s">
        <v>353</v>
      </c>
      <c r="B196" s="24" t="s">
        <v>118</v>
      </c>
      <c r="C196" s="56" t="s">
        <v>65</v>
      </c>
      <c r="D196" s="56">
        <v>1</v>
      </c>
      <c r="E196" s="108"/>
      <c r="F196" s="62">
        <f t="shared" si="6"/>
        <v>1347.0244681923837</v>
      </c>
      <c r="G196" s="96"/>
      <c r="H196" s="89">
        <v>1347.0244681923837</v>
      </c>
      <c r="I196" s="41"/>
      <c r="J196" s="91"/>
      <c r="K196" s="25"/>
      <c r="L196" s="89"/>
      <c r="M196" s="25"/>
      <c r="N196" s="29"/>
      <c r="O196" s="28"/>
    </row>
    <row r="197" spans="1:256" hidden="1" x14ac:dyDescent="0.25">
      <c r="A197" s="34" t="s">
        <v>354</v>
      </c>
      <c r="B197" s="24" t="s">
        <v>183</v>
      </c>
      <c r="C197" s="56" t="s">
        <v>65</v>
      </c>
      <c r="D197" s="56">
        <v>1</v>
      </c>
      <c r="E197" s="108"/>
      <c r="F197" s="62">
        <f t="shared" si="6"/>
        <v>2698.9059460358731</v>
      </c>
      <c r="G197" s="96"/>
      <c r="H197" s="89">
        <v>2698.9059460358731</v>
      </c>
      <c r="I197" s="41"/>
      <c r="J197" s="91"/>
      <c r="K197" s="25"/>
      <c r="L197" s="89"/>
      <c r="M197" s="25"/>
      <c r="N197" s="29"/>
      <c r="O197" s="28"/>
    </row>
    <row r="198" spans="1:256" hidden="1" x14ac:dyDescent="0.25">
      <c r="A198" s="34" t="s">
        <v>355</v>
      </c>
      <c r="B198" s="24" t="s">
        <v>184</v>
      </c>
      <c r="C198" s="56" t="s">
        <v>65</v>
      </c>
      <c r="D198" s="56">
        <v>1</v>
      </c>
      <c r="E198" s="108"/>
      <c r="F198" s="62">
        <f t="shared" si="6"/>
        <v>5016.5359071475395</v>
      </c>
      <c r="G198" s="96"/>
      <c r="H198" s="89">
        <v>5016.5359071475395</v>
      </c>
      <c r="I198" s="41"/>
      <c r="J198" s="91"/>
      <c r="K198" s="25"/>
      <c r="L198" s="89"/>
      <c r="M198" s="25"/>
      <c r="N198" s="29"/>
      <c r="O198" s="28"/>
    </row>
    <row r="199" spans="1:256" hidden="1" x14ac:dyDescent="0.25">
      <c r="A199" s="34" t="s">
        <v>356</v>
      </c>
      <c r="B199" s="24" t="s">
        <v>185</v>
      </c>
      <c r="C199" s="56" t="s">
        <v>65</v>
      </c>
      <c r="D199" s="56">
        <v>1</v>
      </c>
      <c r="E199" s="108"/>
      <c r="F199" s="62">
        <f t="shared" si="6"/>
        <v>2235.7974163262979</v>
      </c>
      <c r="G199" s="96"/>
      <c r="H199" s="89">
        <v>2235.7974163262979</v>
      </c>
      <c r="I199" s="41"/>
      <c r="J199" s="91"/>
      <c r="K199" s="25"/>
      <c r="L199" s="89"/>
      <c r="M199" s="25"/>
      <c r="N199" s="29"/>
      <c r="O199" s="28"/>
    </row>
    <row r="200" spans="1:256" hidden="1" x14ac:dyDescent="0.25">
      <c r="A200" s="34" t="s">
        <v>357</v>
      </c>
      <c r="B200" s="24" t="s">
        <v>186</v>
      </c>
      <c r="C200" s="56" t="s">
        <v>65</v>
      </c>
      <c r="D200" s="56">
        <v>1</v>
      </c>
      <c r="E200" s="108"/>
      <c r="F200" s="62">
        <f t="shared" si="6"/>
        <v>3794.6002493651617</v>
      </c>
      <c r="G200" s="96"/>
      <c r="H200" s="89">
        <v>3794.6002493651617</v>
      </c>
      <c r="I200" s="41"/>
      <c r="J200" s="91"/>
      <c r="K200" s="25"/>
      <c r="L200" s="89"/>
      <c r="M200" s="25"/>
      <c r="N200" s="29"/>
      <c r="O200" s="28"/>
    </row>
    <row r="201" spans="1:256" ht="16.5" hidden="1" thickBot="1" x14ac:dyDescent="0.3">
      <c r="A201" s="46" t="s">
        <v>358</v>
      </c>
      <c r="B201" s="47" t="s">
        <v>187</v>
      </c>
      <c r="C201" s="59" t="s">
        <v>65</v>
      </c>
      <c r="D201" s="59">
        <v>1</v>
      </c>
      <c r="E201" s="113"/>
      <c r="F201" s="102">
        <f t="shared" si="6"/>
        <v>3794.6002493651617</v>
      </c>
      <c r="G201" s="69"/>
      <c r="H201" s="48">
        <v>3794.6002493651617</v>
      </c>
      <c r="I201" s="49"/>
      <c r="J201" s="65"/>
      <c r="K201" s="50"/>
      <c r="L201" s="48"/>
      <c r="M201" s="50"/>
      <c r="N201" s="29"/>
      <c r="O201" s="28"/>
    </row>
    <row r="202" spans="1:256" s="20" customFormat="1" x14ac:dyDescent="0.25">
      <c r="A202" s="43"/>
      <c r="B202" s="44"/>
      <c r="C202" s="45"/>
      <c r="D202" s="45"/>
      <c r="E202" s="45"/>
      <c r="F202" s="40"/>
      <c r="G202" s="40"/>
      <c r="H202" s="30"/>
      <c r="I202" s="30"/>
      <c r="J202" s="30"/>
      <c r="K202" s="30"/>
      <c r="L202" s="30"/>
    </row>
    <row r="203" spans="1:256" ht="23.25" customHeight="1" x14ac:dyDescent="0.25">
      <c r="A203" s="7"/>
      <c r="F203" s="6"/>
      <c r="G203" s="6"/>
      <c r="H203" s="6"/>
      <c r="I203" s="6"/>
      <c r="J203" s="6"/>
      <c r="K203" s="6"/>
      <c r="L203" s="6"/>
    </row>
    <row r="204" spans="1:256" ht="23.25" x14ac:dyDescent="0.35">
      <c r="A204" s="76"/>
      <c r="B204" s="77"/>
      <c r="C204" s="77"/>
      <c r="D204" s="77"/>
      <c r="E204" s="77"/>
      <c r="F204" s="77"/>
      <c r="G204" s="77"/>
      <c r="H204" s="77"/>
      <c r="I204" s="87"/>
      <c r="J204" s="78"/>
      <c r="K204" s="87"/>
      <c r="L204" s="78"/>
      <c r="M204" s="78"/>
      <c r="N204" s="78"/>
      <c r="O204" s="79"/>
      <c r="P204" s="76"/>
      <c r="Q204" s="76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18.75" x14ac:dyDescent="0.3">
      <c r="A205" s="80"/>
      <c r="B205" s="81"/>
      <c r="C205" s="81"/>
      <c r="D205" s="81"/>
      <c r="E205" s="81"/>
      <c r="F205" s="82"/>
      <c r="G205" s="82"/>
      <c r="H205" s="83"/>
      <c r="I205" s="84"/>
      <c r="J205" s="84"/>
      <c r="K205" s="84"/>
      <c r="L205" s="84"/>
      <c r="M205" s="84"/>
      <c r="N205" s="84"/>
      <c r="O205" s="85"/>
      <c r="P205" s="80"/>
      <c r="Q205" s="80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86"/>
    </row>
    <row r="206" spans="1:256" ht="13.5" customHeight="1" x14ac:dyDescent="0.3">
      <c r="A206" s="80"/>
      <c r="B206" s="81"/>
      <c r="C206" s="81"/>
      <c r="D206" s="81"/>
      <c r="E206" s="81"/>
      <c r="F206" s="82"/>
      <c r="G206" s="82"/>
      <c r="H206" s="83"/>
      <c r="I206" s="84"/>
      <c r="J206" s="84"/>
      <c r="K206" s="84"/>
      <c r="L206" s="84"/>
      <c r="M206" s="84"/>
      <c r="N206" s="84"/>
      <c r="O206" s="85"/>
      <c r="P206" s="80"/>
      <c r="Q206" s="80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  <c r="HQ206" s="86"/>
      <c r="HR206" s="86"/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/>
      <c r="II206" s="86"/>
      <c r="IJ206" s="86"/>
      <c r="IK206" s="86"/>
      <c r="IL206" s="86"/>
      <c r="IM206" s="86"/>
      <c r="IN206" s="86"/>
      <c r="IO206" s="86"/>
      <c r="IP206" s="86"/>
      <c r="IQ206" s="86"/>
      <c r="IR206" s="86"/>
      <c r="IS206" s="86"/>
      <c r="IT206" s="86"/>
      <c r="IU206" s="86"/>
      <c r="IV206" s="86"/>
    </row>
    <row r="207" spans="1:256" ht="18.75" x14ac:dyDescent="0.3">
      <c r="A207" s="80"/>
      <c r="B207" s="81"/>
      <c r="C207" s="81"/>
      <c r="D207" s="81"/>
      <c r="E207" s="81"/>
      <c r="F207" s="82"/>
      <c r="G207" s="82"/>
      <c r="H207" s="83"/>
      <c r="I207" s="84"/>
      <c r="J207" s="84"/>
      <c r="K207" s="84"/>
      <c r="L207" s="84"/>
      <c r="M207" s="84"/>
      <c r="N207" s="84"/>
      <c r="O207" s="85"/>
      <c r="P207" s="80"/>
      <c r="Q207" s="80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  <c r="IS207" s="86"/>
      <c r="IT207" s="86"/>
      <c r="IU207" s="86"/>
      <c r="IV207" s="86"/>
    </row>
    <row r="208" spans="1:256" ht="13.5" customHeight="1" x14ac:dyDescent="0.3">
      <c r="A208" s="80"/>
      <c r="B208" s="81"/>
      <c r="C208" s="81"/>
      <c r="D208" s="81"/>
      <c r="E208" s="81"/>
      <c r="F208" s="82"/>
      <c r="G208" s="82"/>
      <c r="H208" s="83"/>
      <c r="I208" s="84"/>
      <c r="J208" s="84"/>
      <c r="K208" s="84"/>
      <c r="L208" s="84"/>
      <c r="M208" s="84"/>
      <c r="N208" s="84"/>
      <c r="O208" s="85"/>
      <c r="P208" s="80"/>
      <c r="Q208" s="80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/>
      <c r="HN208" s="86"/>
      <c r="HO208" s="86"/>
      <c r="HP208" s="86"/>
      <c r="HQ208" s="86"/>
      <c r="HR208" s="86"/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/>
      <c r="II208" s="86"/>
      <c r="IJ208" s="86"/>
      <c r="IK208" s="86"/>
      <c r="IL208" s="86"/>
      <c r="IM208" s="86"/>
      <c r="IN208" s="86"/>
      <c r="IO208" s="86"/>
      <c r="IP208" s="86"/>
      <c r="IQ208" s="86"/>
      <c r="IR208" s="86"/>
      <c r="IS208" s="86"/>
      <c r="IT208" s="86"/>
      <c r="IU208" s="86"/>
      <c r="IV208" s="86"/>
    </row>
    <row r="209" spans="1:256" ht="23.25" x14ac:dyDescent="0.35">
      <c r="A209" s="76"/>
      <c r="B209" s="77"/>
      <c r="C209" s="77"/>
      <c r="D209" s="77"/>
      <c r="E209" s="77"/>
      <c r="F209" s="77"/>
      <c r="G209" s="77"/>
      <c r="H209" s="77"/>
      <c r="I209" s="87"/>
      <c r="J209" s="78"/>
      <c r="K209" s="87"/>
      <c r="L209" s="78"/>
      <c r="M209" s="78"/>
      <c r="N209" s="78"/>
      <c r="O209" s="79"/>
      <c r="P209" s="76"/>
      <c r="Q209" s="76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ht="18.75" x14ac:dyDescent="0.3">
      <c r="A210" s="80"/>
      <c r="B210" s="81"/>
      <c r="C210" s="81"/>
      <c r="D210" s="81"/>
      <c r="E210" s="81"/>
      <c r="F210" s="82"/>
      <c r="G210" s="82"/>
      <c r="H210" s="83"/>
      <c r="I210" s="84"/>
      <c r="J210" s="84"/>
      <c r="K210" s="84"/>
      <c r="L210" s="84"/>
      <c r="M210" s="84"/>
      <c r="N210" s="84"/>
      <c r="O210" s="85"/>
      <c r="P210" s="80"/>
      <c r="Q210" s="80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  <c r="IS210" s="86"/>
      <c r="IT210" s="86"/>
      <c r="IU210" s="86"/>
      <c r="IV210" s="86"/>
    </row>
    <row r="211" spans="1:256" ht="18.75" x14ac:dyDescent="0.3">
      <c r="A211" s="80"/>
      <c r="B211" s="81"/>
      <c r="C211" s="81"/>
      <c r="D211" s="81"/>
      <c r="E211" s="81"/>
      <c r="F211" s="82"/>
      <c r="G211" s="82"/>
      <c r="H211" s="83"/>
      <c r="I211" s="84"/>
      <c r="J211" s="84"/>
      <c r="K211" s="84"/>
      <c r="L211" s="84"/>
      <c r="M211" s="84"/>
      <c r="N211" s="84"/>
      <c r="O211" s="85"/>
      <c r="P211" s="80"/>
      <c r="Q211" s="80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  <c r="FS211" s="86"/>
      <c r="FT211" s="86"/>
      <c r="FU211" s="86"/>
      <c r="FV211" s="86"/>
      <c r="FW211" s="86"/>
      <c r="FX211" s="86"/>
      <c r="FY211" s="86"/>
      <c r="FZ211" s="86"/>
      <c r="GA211" s="86"/>
      <c r="GB211" s="86"/>
      <c r="GC211" s="86"/>
      <c r="GD211" s="86"/>
      <c r="GE211" s="86"/>
      <c r="GF211" s="86"/>
      <c r="GG211" s="86"/>
      <c r="GH211" s="86"/>
      <c r="GI211" s="86"/>
      <c r="GJ211" s="86"/>
      <c r="GK211" s="86"/>
      <c r="GL211" s="86"/>
      <c r="GM211" s="86"/>
      <c r="GN211" s="86"/>
      <c r="GO211" s="86"/>
      <c r="GP211" s="86"/>
      <c r="GQ211" s="86"/>
      <c r="GR211" s="86"/>
      <c r="GS211" s="86"/>
      <c r="GT211" s="86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  <c r="HG211" s="86"/>
      <c r="HH211" s="86"/>
      <c r="HI211" s="86"/>
      <c r="HJ211" s="86"/>
      <c r="HK211" s="86"/>
      <c r="HL211" s="86"/>
      <c r="HM211" s="86"/>
      <c r="HN211" s="86"/>
      <c r="HO211" s="86"/>
      <c r="HP211" s="86"/>
      <c r="HQ211" s="86"/>
      <c r="HR211" s="86"/>
      <c r="HS211" s="86"/>
      <c r="HT211" s="86"/>
      <c r="HU211" s="86"/>
      <c r="HV211" s="86"/>
      <c r="HW211" s="86"/>
      <c r="HX211" s="86"/>
      <c r="HY211" s="86"/>
      <c r="HZ211" s="86"/>
      <c r="IA211" s="86"/>
      <c r="IB211" s="86"/>
      <c r="IC211" s="86"/>
      <c r="ID211" s="86"/>
      <c r="IE211" s="86"/>
      <c r="IF211" s="86"/>
      <c r="IG211" s="86"/>
      <c r="IH211" s="86"/>
      <c r="II211" s="86"/>
      <c r="IJ211" s="86"/>
      <c r="IK211" s="86"/>
      <c r="IL211" s="86"/>
      <c r="IM211" s="86"/>
      <c r="IN211" s="86"/>
      <c r="IO211" s="86"/>
      <c r="IP211" s="86"/>
      <c r="IQ211" s="86"/>
      <c r="IR211" s="86"/>
      <c r="IS211" s="86"/>
      <c r="IT211" s="86"/>
      <c r="IU211" s="86"/>
      <c r="IV211" s="86"/>
    </row>
    <row r="212" spans="1:256" ht="18.75" x14ac:dyDescent="0.3">
      <c r="A212" s="80"/>
      <c r="B212" s="81"/>
      <c r="C212" s="81"/>
      <c r="D212" s="81"/>
      <c r="E212" s="81"/>
      <c r="F212" s="82"/>
      <c r="G212" s="82"/>
      <c r="H212" s="83"/>
      <c r="I212" s="84"/>
      <c r="J212" s="84"/>
      <c r="K212" s="84"/>
      <c r="L212" s="84"/>
      <c r="M212" s="84"/>
      <c r="N212" s="84"/>
      <c r="O212" s="85"/>
      <c r="P212" s="80"/>
      <c r="Q212" s="80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/>
      <c r="HN212" s="86"/>
      <c r="HO212" s="86"/>
      <c r="HP212" s="86"/>
      <c r="HQ212" s="86"/>
      <c r="HR212" s="86"/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/>
      <c r="II212" s="86"/>
      <c r="IJ212" s="86"/>
      <c r="IK212" s="86"/>
      <c r="IL212" s="86"/>
      <c r="IM212" s="86"/>
      <c r="IN212" s="86"/>
      <c r="IO212" s="86"/>
      <c r="IP212" s="86"/>
      <c r="IQ212" s="86"/>
      <c r="IR212" s="86"/>
      <c r="IS212" s="86"/>
      <c r="IT212" s="86"/>
      <c r="IU212" s="86"/>
      <c r="IV212" s="86"/>
    </row>
    <row r="213" spans="1:256" ht="18.75" x14ac:dyDescent="0.3">
      <c r="A213" s="80"/>
      <c r="B213" s="81"/>
      <c r="C213" s="81"/>
      <c r="D213" s="81"/>
      <c r="E213" s="81"/>
      <c r="F213" s="82"/>
      <c r="G213" s="82"/>
      <c r="H213" s="83"/>
      <c r="I213" s="84"/>
      <c r="J213" s="84"/>
      <c r="K213" s="84"/>
      <c r="L213" s="84"/>
      <c r="M213" s="84"/>
      <c r="N213" s="84"/>
      <c r="O213" s="85"/>
      <c r="P213" s="80"/>
      <c r="Q213" s="80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/>
      <c r="HN213" s="86"/>
      <c r="HO213" s="86"/>
      <c r="HP213" s="86"/>
      <c r="HQ213" s="86"/>
      <c r="HR213" s="86"/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  <c r="IG213" s="86"/>
      <c r="IH213" s="86"/>
      <c r="II213" s="86"/>
      <c r="IJ213" s="86"/>
      <c r="IK213" s="86"/>
      <c r="IL213" s="86"/>
      <c r="IM213" s="86"/>
      <c r="IN213" s="86"/>
      <c r="IO213" s="86"/>
      <c r="IP213" s="86"/>
      <c r="IQ213" s="86"/>
      <c r="IR213" s="86"/>
      <c r="IS213" s="86"/>
      <c r="IT213" s="86"/>
      <c r="IU213" s="86"/>
      <c r="IV213" s="86"/>
    </row>
    <row r="214" spans="1:256" ht="23.25" x14ac:dyDescent="0.35">
      <c r="A214" s="76"/>
      <c r="B214" s="77"/>
      <c r="C214" s="77"/>
      <c r="D214" s="77"/>
      <c r="E214" s="77"/>
      <c r="F214" s="77"/>
      <c r="G214" s="77"/>
      <c r="H214" s="77"/>
      <c r="I214" s="87"/>
      <c r="J214" s="78"/>
      <c r="K214" s="87"/>
      <c r="L214" s="78"/>
      <c r="M214" s="78"/>
      <c r="N214" s="78"/>
      <c r="O214" s="79"/>
      <c r="P214" s="76"/>
      <c r="Q214" s="76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ht="18.75" x14ac:dyDescent="0.3">
      <c r="A215" s="80"/>
      <c r="B215" s="81"/>
      <c r="C215" s="81"/>
      <c r="D215" s="81"/>
      <c r="E215" s="81"/>
      <c r="F215" s="82"/>
      <c r="G215" s="82"/>
      <c r="H215" s="83"/>
      <c r="I215" s="84"/>
      <c r="J215" s="84"/>
      <c r="K215" s="84"/>
      <c r="L215" s="84"/>
      <c r="M215" s="84"/>
      <c r="N215" s="84"/>
      <c r="O215" s="85"/>
      <c r="P215" s="80"/>
      <c r="Q215" s="80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  <c r="IS215" s="86"/>
      <c r="IT215" s="86"/>
      <c r="IU215" s="86"/>
      <c r="IV215" s="86"/>
    </row>
    <row r="216" spans="1:256" ht="18.75" x14ac:dyDescent="0.3">
      <c r="A216" s="80"/>
      <c r="B216" s="81"/>
      <c r="C216" s="81"/>
      <c r="D216" s="81"/>
      <c r="E216" s="81"/>
      <c r="F216" s="82"/>
      <c r="G216" s="82"/>
      <c r="H216" s="83"/>
      <c r="I216" s="84"/>
      <c r="J216" s="84"/>
      <c r="K216" s="84"/>
      <c r="L216" s="84"/>
      <c r="M216" s="84"/>
      <c r="N216" s="84"/>
      <c r="O216" s="85"/>
      <c r="P216" s="80"/>
      <c r="Q216" s="80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  <c r="FS216" s="86"/>
      <c r="FT216" s="86"/>
      <c r="FU216" s="86"/>
      <c r="FV216" s="86"/>
      <c r="FW216" s="86"/>
      <c r="FX216" s="8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86"/>
      <c r="GK216" s="86"/>
      <c r="GL216" s="86"/>
      <c r="GM216" s="86"/>
      <c r="GN216" s="86"/>
      <c r="GO216" s="86"/>
      <c r="GP216" s="86"/>
      <c r="GQ216" s="86"/>
      <c r="GR216" s="86"/>
      <c r="GS216" s="86"/>
      <c r="GT216" s="86"/>
      <c r="GU216" s="86"/>
      <c r="GV216" s="86"/>
      <c r="GW216" s="86"/>
      <c r="GX216" s="86"/>
      <c r="GY216" s="86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/>
      <c r="HN216" s="86"/>
      <c r="HO216" s="86"/>
      <c r="HP216" s="86"/>
      <c r="HQ216" s="86"/>
      <c r="HR216" s="86"/>
      <c r="HS216" s="86"/>
      <c r="HT216" s="86"/>
      <c r="HU216" s="86"/>
      <c r="HV216" s="86"/>
      <c r="HW216" s="86"/>
      <c r="HX216" s="86"/>
      <c r="HY216" s="86"/>
      <c r="HZ216" s="86"/>
      <c r="IA216" s="86"/>
      <c r="IB216" s="86"/>
      <c r="IC216" s="86"/>
      <c r="ID216" s="86"/>
      <c r="IE216" s="86"/>
      <c r="IF216" s="86"/>
      <c r="IG216" s="86"/>
      <c r="IH216" s="86"/>
      <c r="II216" s="86"/>
      <c r="IJ216" s="86"/>
      <c r="IK216" s="86"/>
      <c r="IL216" s="86"/>
      <c r="IM216" s="86"/>
      <c r="IN216" s="86"/>
      <c r="IO216" s="86"/>
      <c r="IP216" s="86"/>
      <c r="IQ216" s="86"/>
      <c r="IR216" s="86"/>
      <c r="IS216" s="86"/>
      <c r="IT216" s="86"/>
      <c r="IU216" s="86"/>
      <c r="IV216" s="86"/>
    </row>
    <row r="217" spans="1:256" ht="18.75" x14ac:dyDescent="0.3">
      <c r="A217" s="80"/>
      <c r="B217" s="81"/>
      <c r="C217" s="81"/>
      <c r="D217" s="81"/>
      <c r="E217" s="81"/>
      <c r="F217" s="82"/>
      <c r="G217" s="82"/>
      <c r="H217" s="83"/>
      <c r="I217" s="84"/>
      <c r="J217" s="84"/>
      <c r="K217" s="84"/>
      <c r="L217" s="84"/>
      <c r="M217" s="84"/>
      <c r="N217" s="84"/>
      <c r="O217" s="85"/>
      <c r="P217" s="80"/>
      <c r="Q217" s="80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  <c r="FS217" s="86"/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6"/>
      <c r="GF217" s="86"/>
      <c r="GG217" s="86"/>
      <c r="GH217" s="86"/>
      <c r="GI217" s="86"/>
      <c r="GJ217" s="86"/>
      <c r="GK217" s="86"/>
      <c r="GL217" s="86"/>
      <c r="GM217" s="86"/>
      <c r="GN217" s="86"/>
      <c r="GO217" s="86"/>
      <c r="GP217" s="86"/>
      <c r="GQ217" s="86"/>
      <c r="GR217" s="86"/>
      <c r="GS217" s="86"/>
      <c r="GT217" s="86"/>
      <c r="GU217" s="86"/>
      <c r="GV217" s="86"/>
      <c r="GW217" s="86"/>
      <c r="GX217" s="86"/>
      <c r="GY217" s="86"/>
      <c r="GZ217" s="86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/>
      <c r="HN217" s="86"/>
      <c r="HO217" s="86"/>
      <c r="HP217" s="86"/>
      <c r="HQ217" s="86"/>
      <c r="HR217" s="86"/>
      <c r="HS217" s="86"/>
      <c r="HT217" s="86"/>
      <c r="HU217" s="86"/>
      <c r="HV217" s="86"/>
      <c r="HW217" s="86"/>
      <c r="HX217" s="86"/>
      <c r="HY217" s="86"/>
      <c r="HZ217" s="86"/>
      <c r="IA217" s="86"/>
      <c r="IB217" s="86"/>
      <c r="IC217" s="86"/>
      <c r="ID217" s="86"/>
      <c r="IE217" s="86"/>
      <c r="IF217" s="86"/>
      <c r="IG217" s="86"/>
      <c r="IH217" s="86"/>
      <c r="II217" s="86"/>
      <c r="IJ217" s="86"/>
      <c r="IK217" s="86"/>
      <c r="IL217" s="86"/>
      <c r="IM217" s="86"/>
      <c r="IN217" s="86"/>
      <c r="IO217" s="86"/>
      <c r="IP217" s="86"/>
      <c r="IQ217" s="86"/>
      <c r="IR217" s="86"/>
      <c r="IS217" s="86"/>
      <c r="IT217" s="86"/>
      <c r="IU217" s="86"/>
      <c r="IV217" s="86"/>
    </row>
    <row r="218" spans="1:256" ht="18.75" x14ac:dyDescent="0.3">
      <c r="A218" s="80"/>
      <c r="B218" s="81"/>
      <c r="C218" s="81"/>
      <c r="D218" s="81"/>
      <c r="E218" s="81"/>
      <c r="F218" s="82"/>
      <c r="G218" s="82"/>
      <c r="H218" s="83"/>
      <c r="I218" s="84"/>
      <c r="J218" s="84"/>
      <c r="K218" s="84"/>
      <c r="L218" s="84"/>
      <c r="M218" s="84"/>
      <c r="N218" s="84"/>
      <c r="O218" s="85"/>
      <c r="P218" s="80"/>
      <c r="Q218" s="80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  <c r="HQ218" s="86"/>
      <c r="HR218" s="86"/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/>
      <c r="II218" s="86"/>
      <c r="IJ218" s="86"/>
      <c r="IK218" s="86"/>
      <c r="IL218" s="86"/>
      <c r="IM218" s="86"/>
      <c r="IN218" s="86"/>
      <c r="IO218" s="86"/>
      <c r="IP218" s="86"/>
      <c r="IQ218" s="86"/>
      <c r="IR218" s="86"/>
      <c r="IS218" s="86"/>
      <c r="IT218" s="86"/>
      <c r="IU218" s="86"/>
      <c r="IV218" s="86"/>
    </row>
    <row r="219" spans="1:256" ht="23.25" x14ac:dyDescent="0.35">
      <c r="A219" s="76"/>
      <c r="B219" s="77"/>
      <c r="C219" s="77"/>
      <c r="D219" s="77"/>
      <c r="E219" s="77"/>
      <c r="F219" s="77"/>
      <c r="G219" s="77"/>
      <c r="H219" s="77"/>
      <c r="I219" s="87"/>
      <c r="J219" s="78"/>
      <c r="K219" s="87"/>
      <c r="L219" s="78"/>
      <c r="M219" s="78"/>
      <c r="N219" s="78"/>
      <c r="O219" s="79"/>
      <c r="P219" s="76"/>
      <c r="Q219" s="76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</sheetData>
  <mergeCells count="181">
    <mergeCell ref="M82:M86"/>
    <mergeCell ref="G94:G97"/>
    <mergeCell ref="I94:I97"/>
    <mergeCell ref="K94:K97"/>
    <mergeCell ref="M94:M97"/>
    <mergeCell ref="I29:I31"/>
    <mergeCell ref="K29:K31"/>
    <mergeCell ref="M29:M31"/>
    <mergeCell ref="I23:I28"/>
    <mergeCell ref="K23:K28"/>
    <mergeCell ref="M23:M28"/>
    <mergeCell ref="M52:M53"/>
    <mergeCell ref="M50:M51"/>
    <mergeCell ref="M46:M49"/>
    <mergeCell ref="K46:K49"/>
    <mergeCell ref="I46:I49"/>
    <mergeCell ref="I50:I51"/>
    <mergeCell ref="G23:G28"/>
    <mergeCell ref="G29:G31"/>
    <mergeCell ref="G32:G33"/>
    <mergeCell ref="G34:G37"/>
    <mergeCell ref="G38:G40"/>
    <mergeCell ref="G42:G43"/>
    <mergeCell ref="G44:G45"/>
    <mergeCell ref="K21:K22"/>
    <mergeCell ref="M21:M22"/>
    <mergeCell ref="I44:I45"/>
    <mergeCell ref="K44:K45"/>
    <mergeCell ref="M44:M45"/>
    <mergeCell ref="I42:I43"/>
    <mergeCell ref="K42:K43"/>
    <mergeCell ref="M42:M43"/>
    <mergeCell ref="M38:M40"/>
    <mergeCell ref="K38:K40"/>
    <mergeCell ref="I38:I40"/>
    <mergeCell ref="L38:L40"/>
    <mergeCell ref="K34:K37"/>
    <mergeCell ref="M34:M37"/>
    <mergeCell ref="K32:K33"/>
    <mergeCell ref="M32:M33"/>
    <mergeCell ref="J44:J45"/>
    <mergeCell ref="L44:L45"/>
    <mergeCell ref="L34:L37"/>
    <mergeCell ref="J38:J40"/>
    <mergeCell ref="G46:G49"/>
    <mergeCell ref="G50:G51"/>
    <mergeCell ref="D13:E13"/>
    <mergeCell ref="F13:G13"/>
    <mergeCell ref="H13:I13"/>
    <mergeCell ref="J13:K13"/>
    <mergeCell ref="L13:M13"/>
    <mergeCell ref="A12:M12"/>
    <mergeCell ref="G19:G20"/>
    <mergeCell ref="G21:G22"/>
    <mergeCell ref="I19:I20"/>
    <mergeCell ref="K19:K20"/>
    <mergeCell ref="M19:M20"/>
    <mergeCell ref="A13:A14"/>
    <mergeCell ref="B13:B14"/>
    <mergeCell ref="C13:C14"/>
    <mergeCell ref="F21:F22"/>
    <mergeCell ref="H21:H22"/>
    <mergeCell ref="J21:J22"/>
    <mergeCell ref="L21:L22"/>
    <mergeCell ref="F19:F20"/>
    <mergeCell ref="H19:H20"/>
    <mergeCell ref="J19:J20"/>
    <mergeCell ref="L19:L20"/>
    <mergeCell ref="B16:M16"/>
    <mergeCell ref="I21:I22"/>
    <mergeCell ref="A102:A103"/>
    <mergeCell ref="A89:A90"/>
    <mergeCell ref="F23:F28"/>
    <mergeCell ref="H23:H28"/>
    <mergeCell ref="J23:J28"/>
    <mergeCell ref="L23:L28"/>
    <mergeCell ref="F32:F33"/>
    <mergeCell ref="H32:H33"/>
    <mergeCell ref="J32:J33"/>
    <mergeCell ref="L32:L33"/>
    <mergeCell ref="F42:F43"/>
    <mergeCell ref="H42:H43"/>
    <mergeCell ref="J42:J43"/>
    <mergeCell ref="L42:L43"/>
    <mergeCell ref="F46:F49"/>
    <mergeCell ref="H46:H49"/>
    <mergeCell ref="J46:J49"/>
    <mergeCell ref="L46:L49"/>
    <mergeCell ref="L54:L59"/>
    <mergeCell ref="J29:J31"/>
    <mergeCell ref="L29:L31"/>
    <mergeCell ref="J34:J37"/>
    <mergeCell ref="F104:F106"/>
    <mergeCell ref="H104:H106"/>
    <mergeCell ref="A91:A92"/>
    <mergeCell ref="G66:G76"/>
    <mergeCell ref="I66:I76"/>
    <mergeCell ref="G77:G81"/>
    <mergeCell ref="I77:I81"/>
    <mergeCell ref="F29:F31"/>
    <mergeCell ref="H29:H31"/>
    <mergeCell ref="G98:G101"/>
    <mergeCell ref="I98:I101"/>
    <mergeCell ref="F34:F37"/>
    <mergeCell ref="H34:H37"/>
    <mergeCell ref="F38:F40"/>
    <mergeCell ref="H38:H40"/>
    <mergeCell ref="I34:I37"/>
    <mergeCell ref="I32:I33"/>
    <mergeCell ref="F44:F45"/>
    <mergeCell ref="H44:H45"/>
    <mergeCell ref="F60:F63"/>
    <mergeCell ref="H60:H63"/>
    <mergeCell ref="F64:F65"/>
    <mergeCell ref="H64:H65"/>
    <mergeCell ref="F94:F97"/>
    <mergeCell ref="F50:F51"/>
    <mergeCell ref="H50:H51"/>
    <mergeCell ref="J50:J51"/>
    <mergeCell ref="L50:L51"/>
    <mergeCell ref="F52:F53"/>
    <mergeCell ref="H52:H53"/>
    <mergeCell ref="J52:J53"/>
    <mergeCell ref="L52:L53"/>
    <mergeCell ref="F54:F59"/>
    <mergeCell ref="H54:H59"/>
    <mergeCell ref="J54:J59"/>
    <mergeCell ref="I54:I59"/>
    <mergeCell ref="K54:K59"/>
    <mergeCell ref="I52:I53"/>
    <mergeCell ref="K52:K53"/>
    <mergeCell ref="K50:K51"/>
    <mergeCell ref="F66:F76"/>
    <mergeCell ref="H66:H76"/>
    <mergeCell ref="J66:J76"/>
    <mergeCell ref="L66:L76"/>
    <mergeCell ref="G52:G53"/>
    <mergeCell ref="G54:G59"/>
    <mergeCell ref="G60:G63"/>
    <mergeCell ref="I60:I63"/>
    <mergeCell ref="K60:K63"/>
    <mergeCell ref="J60:J63"/>
    <mergeCell ref="L60:L63"/>
    <mergeCell ref="M60:M63"/>
    <mergeCell ref="M54:M59"/>
    <mergeCell ref="M64:M65"/>
    <mergeCell ref="K64:K65"/>
    <mergeCell ref="I64:I65"/>
    <mergeCell ref="G64:G65"/>
    <mergeCell ref="K66:K76"/>
    <mergeCell ref="M66:M76"/>
    <mergeCell ref="J104:J106"/>
    <mergeCell ref="L104:L106"/>
    <mergeCell ref="H94:H97"/>
    <mergeCell ref="J94:J97"/>
    <mergeCell ref="L94:L97"/>
    <mergeCell ref="J64:J65"/>
    <mergeCell ref="L64:L65"/>
    <mergeCell ref="M98:M101"/>
    <mergeCell ref="G104:G106"/>
    <mergeCell ref="I104:I106"/>
    <mergeCell ref="K104:K106"/>
    <mergeCell ref="M104:M106"/>
    <mergeCell ref="M77:M81"/>
    <mergeCell ref="G82:G86"/>
    <mergeCell ref="I82:I86"/>
    <mergeCell ref="K82:K86"/>
    <mergeCell ref="F98:F101"/>
    <mergeCell ref="H98:H101"/>
    <mergeCell ref="J98:J101"/>
    <mergeCell ref="L98:L101"/>
    <mergeCell ref="K98:K101"/>
    <mergeCell ref="F77:F81"/>
    <mergeCell ref="H77:H81"/>
    <mergeCell ref="J77:J81"/>
    <mergeCell ref="L77:L81"/>
    <mergeCell ref="F82:F86"/>
    <mergeCell ref="H82:H86"/>
    <mergeCell ref="J82:J86"/>
    <mergeCell ref="L82:L86"/>
    <mergeCell ref="K77:K81"/>
  </mergeCells>
  <pageMargins left="0.31496062992125984" right="0.31496062992125984" top="0.93" bottom="0.59055118110236227" header="0.31496062992125984" footer="0.31496062992125984"/>
  <pageSetup paperSize="9" scale="47" fitToHeight="20" orientation="landscape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</cp:lastModifiedBy>
  <cp:lastPrinted>2021-04-23T10:14:31Z</cp:lastPrinted>
  <dcterms:created xsi:type="dcterms:W3CDTF">2019-10-29T01:57:16Z</dcterms:created>
  <dcterms:modified xsi:type="dcterms:W3CDTF">2021-04-26T10:52:10Z</dcterms:modified>
</cp:coreProperties>
</file>